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7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8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9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0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1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sv-dorg\sharede\Personals\RelCiut\pdelpozo\Desktop\"/>
    </mc:Choice>
  </mc:AlternateContent>
  <bookViews>
    <workbookView xWindow="-120" yWindow="-120" windowWidth="29040" windowHeight="15720"/>
  </bookViews>
  <sheets>
    <sheet name="Resum Despesa 2020" sheetId="4" r:id="rId1"/>
    <sheet name="BD" sheetId="1" r:id="rId2"/>
    <sheet name="tablas" sheetId="2" state="hidden" r:id="rId3"/>
  </sheet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5" i="2" l="1"/>
  <c r="BT4" i="2"/>
  <c r="BT1" i="2"/>
  <c r="BN5" i="2"/>
  <c r="BN4" i="2"/>
  <c r="BN1" i="2"/>
  <c r="BH5" i="2"/>
  <c r="BH4" i="2"/>
  <c r="BH1" i="2"/>
  <c r="BB4" i="2"/>
  <c r="BB1" i="2"/>
  <c r="AV1" i="2"/>
  <c r="AP1" i="2"/>
  <c r="AJ1" i="2"/>
  <c r="AD1" i="2"/>
  <c r="X1" i="2"/>
  <c r="R1" i="2"/>
  <c r="K5" i="2"/>
  <c r="K6" i="2"/>
  <c r="K7" i="2"/>
  <c r="K8" i="2"/>
  <c r="K4" i="2"/>
  <c r="D5" i="2"/>
  <c r="D6" i="2"/>
  <c r="D7" i="2"/>
  <c r="D4" i="2"/>
  <c r="AQ1" i="2"/>
  <c r="L6" i="2"/>
  <c r="F4" i="2"/>
  <c r="E6" i="2"/>
  <c r="L4" i="2"/>
  <c r="L7" i="2"/>
  <c r="BI1" i="2"/>
  <c r="F7" i="2"/>
  <c r="AE1" i="2"/>
  <c r="E7" i="2"/>
  <c r="Y1" i="2"/>
  <c r="B27" i="2"/>
  <c r="BU4" i="2"/>
  <c r="BO1" i="2"/>
  <c r="M8" i="2"/>
  <c r="L5" i="2"/>
  <c r="BC4" i="2"/>
  <c r="E5" i="2"/>
  <c r="AW1" i="2"/>
  <c r="BU1" i="2"/>
  <c r="AK1" i="2"/>
  <c r="F6" i="2"/>
  <c r="BO4" i="2"/>
  <c r="BC1" i="2"/>
  <c r="S1" i="2"/>
  <c r="E4" i="2"/>
  <c r="M4" i="2"/>
  <c r="M5" i="2"/>
  <c r="L8" i="2"/>
  <c r="M7" i="2"/>
  <c r="F5" i="2"/>
  <c r="M6" i="2"/>
  <c r="BI4" i="2"/>
  <c r="BI5" i="2"/>
  <c r="BU5" i="2"/>
  <c r="BO5" i="2"/>
</calcChain>
</file>

<file path=xl/sharedStrings.xml><?xml version="1.0" encoding="utf-8"?>
<sst xmlns="http://schemas.openxmlformats.org/spreadsheetml/2006/main" count="148" uniqueCount="39">
  <si>
    <t>Nom de la campanya</t>
  </si>
  <si>
    <t>Suport de difusió</t>
  </si>
  <si>
    <t>Mitjà</t>
  </si>
  <si>
    <t>Despesa</t>
  </si>
  <si>
    <t>Explicació</t>
  </si>
  <si>
    <t>Promoció de la ciutat</t>
  </si>
  <si>
    <t>Etiquetas de fila</t>
  </si>
  <si>
    <t>Suma de Despesa</t>
  </si>
  <si>
    <t>Suma de Despesa2</t>
  </si>
  <si>
    <t>Total general</t>
  </si>
  <si>
    <t>Publicitat on line d'activitats de la ciutat, canals de difusió municipals, informació Covid o informació de servei en cada moment</t>
  </si>
  <si>
    <t>El 9 Nou</t>
  </si>
  <si>
    <t>Ergates Tecnologia, SL</t>
  </si>
  <si>
    <t xml:space="preserve">Promocionar les accions i activitats que es fan a la ciutat per tal que persones d'altres indrets puguin venir a la ciutat. </t>
  </si>
  <si>
    <t>(Varios elementos)</t>
  </si>
  <si>
    <t>Marquesines acte 11 de Setembre</t>
  </si>
  <si>
    <t>Alpha publicitat exterior SL</t>
  </si>
  <si>
    <t>Marquesines Mostra de Titelles</t>
  </si>
  <si>
    <t>promoció anual Femturisme. (14/09/2020 al 14/09/2021)</t>
  </si>
  <si>
    <t>Banners Digitals</t>
  </si>
  <si>
    <t>Mollet a Mà</t>
  </si>
  <si>
    <t>Som Mollet</t>
  </si>
  <si>
    <t>Anuncis a premsa</t>
  </si>
  <si>
    <t>Promocionar les accions i activitats que es fan a la ciutat per tal que persones d'altres indrets puguin venir a la ciutat. Programació Festa de Sant Vicenç, Programació de Cinema Municipal, Activitats 8 de Març, Programació de Carnaval, Programació teatre infantil de la Xarxa.</t>
  </si>
  <si>
    <t>Anunci Premsa</t>
  </si>
  <si>
    <t>Promocionar les accions i activitats que es fan a la ciutat per tal que persones d'altres indrets puguin venir a la ciutat. Cavalcada de Reis,  Programació Festa de Sant Vicenç, Programació de Cinema Municipal, Agenda de la ciutat, Festa de l'Arbre, programació de Carnaval.</t>
  </si>
  <si>
    <t>Nova ordenança de circulació</t>
  </si>
  <si>
    <t>Marquesines Mollet ciutat 30km/h</t>
  </si>
  <si>
    <t>Al mes de gener Mollet va aprovar una nova ordenança de circulació alhora que Mollet es va convertir en la primera ciutat catalana i de les primeres d'Espanya en ser ciutat 30km/h a tot el nucli urbà. Es van fer accions per tal de difondre entre la ciutadania aquesta acció.</t>
  </si>
  <si>
    <t xml:space="preserve">Al mes de gener Mollet va aprovar una nova ordenança de circulació alhora que Mollet es va convertir en la primera ciutat catalana i de les primeres d'Espanya en ser ciutat 30km/h a tot el nucli urbà. Es van fer accions per tal de difondre entre la ciutadania aquesta acció, entre d'ells anuncis a premsa sobre la nova velocitat i de la normativa d'ús de vehicles de mobilitat personal (vmp) </t>
  </si>
  <si>
    <t>Al mes de gener Mollet va aprovar una nova ordenança de circulació alhora que Mollet es va convertir en la primera ciutat catalana i de les primeres d'Espanya en ser ciutat 30km/h a tot el nucli urbà. Es van fer accions per tal de difondre entre la ciutadania aquesta acció,  entre d'ells anuncis a premsa sobre la nova velocitat i de la normativa d'ús de vehicles de mobilitat personal (vmp)</t>
  </si>
  <si>
    <t>Informació Coronavirus</t>
  </si>
  <si>
    <t>Difusió mesures Covid a Mollet i telèfons especials habilitats</t>
  </si>
  <si>
    <t>Informar a la ciutadania de les fases de la desescalada i informació d'interès en cada moment sobre l'evolució de la Covid-19 a la ciutat.</t>
  </si>
  <si>
    <t>Anunci a premsa</t>
  </si>
  <si>
    <t>Informar a la ciutadania l'evolució de la Covid-19</t>
  </si>
  <si>
    <t>Compra a Mollet</t>
  </si>
  <si>
    <t>Marquesines</t>
  </si>
  <si>
    <t>Campanya Compra a Mollet, Tria Mollet, Estima Mollet per fomentar que els molletans i les molletanes comprin als comerços de la ciutat en un any que la Covid-19 i el confinament ha provocat grans pèrdues al sector comercial de la ciutat i que s'esté durant tot l'any.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</si>
</sst>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9"/>
      <color theme="1"/>
      <name val="Arial Black"/>
      <family val="2"/>
    </font>
    <font>
      <sz val="9"/>
      <color theme="1"/>
      <name val="Arial Black"/>
    </font>
    <font>
      <b/>
      <sz val="9"/>
      <color theme="1"/>
      <name val="Arial Black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0" borderId="0" xfId="0" applyFont="1"/>
    <xf numFmtId="165" fontId="3" fillId="0" borderId="0" xfId="0" applyNumberFormat="1" applyFont="1"/>
    <xf numFmtId="9" fontId="3" fillId="0" borderId="0" xfId="0" applyNumberFormat="1" applyFont="1"/>
    <xf numFmtId="9" fontId="3" fillId="0" borderId="0" xfId="2" applyFont="1"/>
    <xf numFmtId="0" fontId="0" fillId="3" borderId="0" xfId="0" applyFill="1"/>
    <xf numFmtId="0" fontId="4" fillId="0" borderId="0" xfId="0" pivotButton="1" applyFont="1"/>
    <xf numFmtId="0" fontId="4" fillId="0" borderId="0" xfId="0" applyFont="1"/>
    <xf numFmtId="165" fontId="4" fillId="0" borderId="0" xfId="0" applyNumberFormat="1" applyFont="1"/>
    <xf numFmtId="165" fontId="5" fillId="4" borderId="1" xfId="0" applyNumberFormat="1" applyFont="1" applyFill="1" applyBorder="1"/>
    <xf numFmtId="0" fontId="4" fillId="0" borderId="0" xfId="0" applyFont="1" applyAlignment="1">
      <alignment horizontal="left"/>
    </xf>
    <xf numFmtId="9" fontId="4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6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Alignment="1">
      <alignment vertical="center"/>
    </xf>
    <xf numFmtId="0" fontId="7" fillId="0" borderId="0" xfId="0" applyFont="1" applyAlignment="1">
      <alignment vertical="center"/>
    </xf>
  </cellXfs>
  <cellStyles count="3">
    <cellStyle name="Moneda" xfId="1" builtinId="4"/>
    <cellStyle name="Normal" xfId="0" builtinId="0"/>
    <cellStyle name="Percentatge" xfId="2" builtinId="5"/>
  </cellStyles>
  <dxfs count="150"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C0000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BDBD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927945488898579"/>
          <c:y val="6.035665294924554E-2"/>
          <c:w val="0.47730847162020057"/>
          <c:h val="0.8792866941015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5B68206-9B12-4E41-8982-07D60A12FD6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ED5DFD6-E4E9-4458-A127-B7E7B1D2C98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11EA724-7A50-4550-8EA5-CE553FE042C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3DFD88F-917C-4F47-BFC2-E4F885D8EFE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C10D4CD-29F1-4924-BDAD-44009D7FC69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A64EAFD-41E3-4C4B-8742-A893FE20019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A7BC4D6-3068-4432-A5C9-0C4EE275098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FE8F110-F7FA-486E-A069-CA7A9D7F686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DD80222-A75E-4FE8-9B5D-ECEBEFE9FA0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39C0319-9177-4154-B360-0B133DF463D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tablas!$K$4:$K$8</c:f>
              <c:strCache>
                <c:ptCount val="5"/>
                <c:pt idx="0">
                  <c:v>Mollet a Mà</c:v>
                </c:pt>
                <c:pt idx="1">
                  <c:v>Som Mollet</c:v>
                </c:pt>
                <c:pt idx="2">
                  <c:v>Alpha publicitat exterior SL</c:v>
                </c:pt>
                <c:pt idx="3">
                  <c:v>El 9 Nou</c:v>
                </c:pt>
                <c:pt idx="4">
                  <c:v>Ergates Tecnologia, SL</c:v>
                </c:pt>
              </c:strCache>
            </c:strRef>
          </c:cat>
          <c:val>
            <c:numRef>
              <c:f>tablas!$L$4:$L$8</c:f>
              <c:numCache>
                <c:formatCode>_-* #,##0\ "€"_-;\-* #,##0\ "€"_-;_-* "-"??\ "€"_-;_-@_-</c:formatCode>
                <c:ptCount val="5"/>
                <c:pt idx="0">
                  <c:v>13559.960000000001</c:v>
                </c:pt>
                <c:pt idx="1">
                  <c:v>3142.1100000000006</c:v>
                </c:pt>
                <c:pt idx="2">
                  <c:v>1560.9</c:v>
                </c:pt>
                <c:pt idx="3">
                  <c:v>423.5</c:v>
                </c:pt>
                <c:pt idx="4">
                  <c:v>302.5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9F4-4E24-B8BD-12B8B193DFA3}"/>
            </c:ext>
            <c:ext xmlns:c15="http://schemas.microsoft.com/office/drawing/2012/chart" uri="{02D57815-91ED-43cb-92C2-25804820EDAC}">
              <c15:datalabelsRange>
                <c15:f>tablas!$M$4:$M$8</c15:f>
                <c15:dlblRangeCache>
                  <c:ptCount val="5"/>
                  <c:pt idx="0">
                    <c:v>71%</c:v>
                  </c:pt>
                  <c:pt idx="1">
                    <c:v>17%</c:v>
                  </c:pt>
                  <c:pt idx="2">
                    <c:v>8%</c:v>
                  </c:pt>
                  <c:pt idx="3">
                    <c:v>2%</c:v>
                  </c:pt>
                  <c:pt idx="4">
                    <c:v>2%</c:v>
                  </c:pt>
                </c15:dlblRangeCache>
              </c15:datalabelsRange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68154056"/>
        <c:axId val="468159152"/>
      </c:barChart>
      <c:catAx>
        <c:axId val="468154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59152"/>
        <c:crosses val="autoZero"/>
        <c:auto val="1"/>
        <c:lblAlgn val="ctr"/>
        <c:lblOffset val="100"/>
        <c:noMultiLvlLbl val="0"/>
      </c:catAx>
      <c:valAx>
        <c:axId val="468159152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54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obertes.xlsx]tablas!TablaDinámica6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tablas!$AB$4:$AB$7</c:f>
              <c:strCache>
                <c:ptCount val="3"/>
                <c:pt idx="0">
                  <c:v>Promoció de la ciutat</c:v>
                </c:pt>
                <c:pt idx="1">
                  <c:v>Compra a Mollet</c:v>
                </c:pt>
                <c:pt idx="2">
                  <c:v>Nova ordenança de circulació</c:v>
                </c:pt>
              </c:strCache>
            </c:strRef>
          </c:cat>
          <c:val>
            <c:numRef>
              <c:f>tablas!$AC$4:$AC$7</c:f>
              <c:numCache>
                <c:formatCode>_-* #,##0\ "€"_-;\-* #,##0\ "€"_-;_-* "-"??\ "€"_-;_-@_-</c:formatCode>
                <c:ptCount val="3"/>
                <c:pt idx="0">
                  <c:v>676.39</c:v>
                </c:pt>
                <c:pt idx="1">
                  <c:v>468.27</c:v>
                </c:pt>
                <c:pt idx="2">
                  <c:v>416.24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36808"/>
        <c:axId val="468143864"/>
      </c:barChart>
      <c:catAx>
        <c:axId val="46813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43864"/>
        <c:crosses val="autoZero"/>
        <c:auto val="1"/>
        <c:lblAlgn val="ctr"/>
        <c:lblOffset val="100"/>
        <c:noMultiLvlLbl val="0"/>
      </c:catAx>
      <c:valAx>
        <c:axId val="46814386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3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obertes.xlsx]tablas!TablaDinámica7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tablas!$AH$4:$AH$5</c:f>
              <c:strCache>
                <c:ptCount val="1"/>
                <c:pt idx="0">
                  <c:v>Informació Coronavirus</c:v>
                </c:pt>
              </c:strCache>
            </c:strRef>
          </c:cat>
          <c:val>
            <c:numRef>
              <c:f>tablas!$AI$4:$AI$5</c:f>
              <c:numCache>
                <c:formatCode>_-* #,##0\ "€"_-;\-* #,##0\ "€"_-;_-* "-"??\ "€"_-;_-@_-</c:formatCode>
                <c:ptCount val="1"/>
                <c:pt idx="0">
                  <c:v>423.5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07144"/>
        <c:axId val="579304008"/>
      </c:barChart>
      <c:catAx>
        <c:axId val="57930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04008"/>
        <c:crosses val="autoZero"/>
        <c:auto val="1"/>
        <c:lblAlgn val="ctr"/>
        <c:lblOffset val="100"/>
        <c:noMultiLvlLbl val="0"/>
      </c:catAx>
      <c:valAx>
        <c:axId val="57930400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0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obertes.xlsx]tablas!TablaDinámica8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tablas!$AO$3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tablas!$AN$4:$AN$5</c:f>
              <c:strCache>
                <c:ptCount val="1"/>
                <c:pt idx="0">
                  <c:v>Promoció de la ciutat</c:v>
                </c:pt>
              </c:strCache>
            </c:strRef>
          </c:cat>
          <c:val>
            <c:numRef>
              <c:f>tablas!$AO$4:$AO$5</c:f>
              <c:numCache>
                <c:formatCode>_-* #,##0\ "€"_-;\-* #,##0\ "€"_-;_-* "-"??\ "€"_-;_-@_-</c:formatCode>
                <c:ptCount val="1"/>
                <c:pt idx="0">
                  <c:v>302.5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04792"/>
        <c:axId val="579306360"/>
      </c:barChart>
      <c:catAx>
        <c:axId val="579304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06360"/>
        <c:crosses val="autoZero"/>
        <c:auto val="1"/>
        <c:lblAlgn val="ctr"/>
        <c:lblOffset val="100"/>
        <c:noMultiLvlLbl val="0"/>
      </c:catAx>
      <c:valAx>
        <c:axId val="57930636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04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obertes.xlsx]tablas!TablaDinámica9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tablas!$AU$3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tablas!$AT$4:$AT$7</c:f>
              <c:strCache>
                <c:ptCount val="3"/>
                <c:pt idx="0">
                  <c:v>Promoció de la ciutat</c:v>
                </c:pt>
                <c:pt idx="1">
                  <c:v>Informació Coronavirus</c:v>
                </c:pt>
                <c:pt idx="2">
                  <c:v>Nova ordenança de circulació</c:v>
                </c:pt>
              </c:strCache>
            </c:strRef>
          </c:cat>
          <c:val>
            <c:numRef>
              <c:f>tablas!$AU$4:$AU$7</c:f>
              <c:numCache>
                <c:formatCode>_-* #,##0\ "€"_-;\-* #,##0\ "€"_-;_-* "-"??\ "€"_-;_-@_-</c:formatCode>
                <c:ptCount val="3"/>
                <c:pt idx="0">
                  <c:v>10940.44</c:v>
                </c:pt>
                <c:pt idx="1">
                  <c:v>2000</c:v>
                </c:pt>
                <c:pt idx="2">
                  <c:v>922.02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05576"/>
        <c:axId val="579308320"/>
      </c:barChart>
      <c:catAx>
        <c:axId val="57930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08320"/>
        <c:crosses val="autoZero"/>
        <c:auto val="1"/>
        <c:lblAlgn val="ctr"/>
        <c:lblOffset val="100"/>
        <c:noMultiLvlLbl val="0"/>
      </c:catAx>
      <c:valAx>
        <c:axId val="57930832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0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obertes.xlsx]tablas!TablaDinámica10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tablas!$BA$3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tablas!$AZ$4:$AZ$7</c:f>
              <c:strCache>
                <c:ptCount val="3"/>
                <c:pt idx="0">
                  <c:v>Promoció de la ciutat</c:v>
                </c:pt>
                <c:pt idx="1">
                  <c:v>Informació Coronavirus</c:v>
                </c:pt>
                <c:pt idx="2">
                  <c:v>Nova ordenança de circulació</c:v>
                </c:pt>
              </c:strCache>
            </c:strRef>
          </c:cat>
          <c:val>
            <c:numRef>
              <c:f>tablas!$BA$4:$BA$7</c:f>
              <c:numCache>
                <c:formatCode>_-* #,##0\ "€"_-;\-* #,##0\ "€"_-;_-* "-"??\ "€"_-;_-@_-</c:formatCode>
                <c:ptCount val="3"/>
                <c:pt idx="0">
                  <c:v>10637.94</c:v>
                </c:pt>
                <c:pt idx="1">
                  <c:v>2000</c:v>
                </c:pt>
                <c:pt idx="2">
                  <c:v>922.02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14592"/>
        <c:axId val="579313024"/>
      </c:barChart>
      <c:catAx>
        <c:axId val="57931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13024"/>
        <c:crosses val="autoZero"/>
        <c:auto val="1"/>
        <c:lblAlgn val="ctr"/>
        <c:lblOffset val="100"/>
        <c:noMultiLvlLbl val="0"/>
      </c:catAx>
      <c:valAx>
        <c:axId val="57931302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1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obertes.xlsx]tablas!TablaDinámica11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tablas!$BF$4:$BF$7</c:f>
              <c:strCache>
                <c:ptCount val="3"/>
                <c:pt idx="0">
                  <c:v>Promoció de la ciutat</c:v>
                </c:pt>
                <c:pt idx="1">
                  <c:v>Informació Coronavirus</c:v>
                </c:pt>
                <c:pt idx="2">
                  <c:v>Nova ordenança de circulació</c:v>
                </c:pt>
              </c:strCache>
            </c:strRef>
          </c:cat>
          <c:val>
            <c:numRef>
              <c:f>tablas!$BG$4:$BG$7</c:f>
              <c:numCache>
                <c:formatCode>_-* #,##0\ "€"_-;\-* #,##0\ "€"_-;_-* "-"??\ "€"_-;_-@_-</c:formatCode>
                <c:ptCount val="3"/>
                <c:pt idx="0">
                  <c:v>10637.94</c:v>
                </c:pt>
                <c:pt idx="1">
                  <c:v>2000</c:v>
                </c:pt>
                <c:pt idx="2">
                  <c:v>922.02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19296"/>
        <c:axId val="579317336"/>
      </c:barChart>
      <c:catAx>
        <c:axId val="57931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17336"/>
        <c:crosses val="autoZero"/>
        <c:auto val="1"/>
        <c:lblAlgn val="ctr"/>
        <c:lblOffset val="100"/>
        <c:noMultiLvlLbl val="0"/>
      </c:catAx>
      <c:valAx>
        <c:axId val="57931733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1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obertes.xlsx]tablas!TablaDinámica12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tablas!$BM$3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tablas!$BL$4:$BL$7</c:f>
              <c:strCache>
                <c:ptCount val="3"/>
                <c:pt idx="0">
                  <c:v>Promoció de la ciutat</c:v>
                </c:pt>
                <c:pt idx="1">
                  <c:v>Informació Coronavirus</c:v>
                </c:pt>
                <c:pt idx="2">
                  <c:v>Nova ordenança de circulació</c:v>
                </c:pt>
              </c:strCache>
            </c:strRef>
          </c:cat>
          <c:val>
            <c:numRef>
              <c:f>tablas!$BM$4:$BM$7</c:f>
              <c:numCache>
                <c:formatCode>_-* #,##0\ "€"_-;\-* #,##0\ "€"_-;_-* "-"??\ "€"_-;_-@_-</c:formatCode>
                <c:ptCount val="3"/>
                <c:pt idx="0">
                  <c:v>10637.94</c:v>
                </c:pt>
                <c:pt idx="1">
                  <c:v>2000</c:v>
                </c:pt>
                <c:pt idx="2">
                  <c:v>922.02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20864"/>
        <c:axId val="579310672"/>
      </c:barChart>
      <c:catAx>
        <c:axId val="57932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10672"/>
        <c:crosses val="autoZero"/>
        <c:auto val="1"/>
        <c:lblAlgn val="ctr"/>
        <c:lblOffset val="100"/>
        <c:noMultiLvlLbl val="0"/>
      </c:catAx>
      <c:valAx>
        <c:axId val="57931067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2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obertes.xlsx]tablas!TablaDinámica13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tablas!$BS$3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tablas!$BR$4:$BR$7</c:f>
              <c:strCache>
                <c:ptCount val="3"/>
                <c:pt idx="0">
                  <c:v>Promoció de la ciutat</c:v>
                </c:pt>
                <c:pt idx="1">
                  <c:v>Informació Coronavirus</c:v>
                </c:pt>
                <c:pt idx="2">
                  <c:v>Nova ordenança de circulació</c:v>
                </c:pt>
              </c:strCache>
            </c:strRef>
          </c:cat>
          <c:val>
            <c:numRef>
              <c:f>tablas!$BS$4:$BS$7</c:f>
              <c:numCache>
                <c:formatCode>_-* #,##0\ "€"_-;\-* #,##0\ "€"_-;_-* "-"??\ "€"_-;_-@_-</c:formatCode>
                <c:ptCount val="3"/>
                <c:pt idx="0">
                  <c:v>10637.94</c:v>
                </c:pt>
                <c:pt idx="1">
                  <c:v>2000</c:v>
                </c:pt>
                <c:pt idx="2">
                  <c:v>922.02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79309888"/>
        <c:axId val="579314984"/>
      </c:barChart>
      <c:catAx>
        <c:axId val="57930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579314984"/>
        <c:crosses val="autoZero"/>
        <c:auto val="1"/>
        <c:lblAlgn val="ctr"/>
        <c:lblOffset val="100"/>
        <c:noMultiLvlLbl val="0"/>
      </c:catAx>
      <c:valAx>
        <c:axId val="57931498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57930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30461538461545"/>
          <c:y val="6.035665294924554E-2"/>
          <c:w val="0.59777641025641026"/>
          <c:h val="0.8792866941015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5BFDB934-5C53-44E5-80B7-D11F9BC4662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F6E3247-86E8-40ED-9E28-29DEABD5C340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F94-4EBB-891E-455627BBC1C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570F56C-E385-462A-883D-B6F2B7C9158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3AAE5F3-6752-4DA1-9DE9-36532F490ACF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F94-4EBB-891E-455627BBC1C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024C56B-2D22-44E6-83E4-66ADD8E3059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AD72CD3-6016-4D59-B2F6-232BC114C92B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F94-4EBB-891E-455627BBC1C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E662B41-59AB-4921-BE5D-E21D51EE39F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083538-4751-4979-A803-C7399C208571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F94-4EBB-891E-455627BBC1C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tablas!$D$4:$D$7</c:f>
              <c:strCache>
                <c:ptCount val="4"/>
                <c:pt idx="0">
                  <c:v>Promoció de la ciutat</c:v>
                </c:pt>
                <c:pt idx="1">
                  <c:v>Informació Coronavirus</c:v>
                </c:pt>
                <c:pt idx="2">
                  <c:v>Nova ordenança de circulació</c:v>
                </c:pt>
                <c:pt idx="3">
                  <c:v>Compra a Mollet</c:v>
                </c:pt>
              </c:strCache>
            </c:strRef>
          </c:cat>
          <c:val>
            <c:numRef>
              <c:f>tablas!$E$4:$E$7</c:f>
              <c:numCache>
                <c:formatCode>_-* #,##0\ "€"_-;\-* #,##0\ "€"_-;_-* "-"??\ "€"_-;_-@_-</c:formatCode>
                <c:ptCount val="4"/>
                <c:pt idx="0">
                  <c:v>14178.140000000001</c:v>
                </c:pt>
                <c:pt idx="1">
                  <c:v>2423.5</c:v>
                </c:pt>
                <c:pt idx="2">
                  <c:v>1919.06</c:v>
                </c:pt>
                <c:pt idx="3">
                  <c:v>468.27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94-4EBB-891E-455627BBC1C3}"/>
            </c:ext>
            <c:ext xmlns:c15="http://schemas.microsoft.com/office/drawing/2012/chart" uri="{02D57815-91ED-43cb-92C2-25804820EDAC}">
              <c15:datalabelsRange>
                <c15:f>tablas!$F$4:$F$7</c15:f>
                <c15:dlblRangeCache>
                  <c:ptCount val="4"/>
                  <c:pt idx="0">
                    <c:v>75%</c:v>
                  </c:pt>
                  <c:pt idx="1">
                    <c:v>13%</c:v>
                  </c:pt>
                  <c:pt idx="2">
                    <c:v>10%</c:v>
                  </c:pt>
                  <c:pt idx="3">
                    <c:v>2%</c:v>
                  </c:pt>
                </c15:dlblRangeCache>
              </c15:datalabelsRange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68159544"/>
        <c:axId val="468148568"/>
      </c:barChart>
      <c:catAx>
        <c:axId val="468159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48568"/>
        <c:crosses val="autoZero"/>
        <c:auto val="1"/>
        <c:lblAlgn val="ctr"/>
        <c:lblOffset val="100"/>
        <c:noMultiLvlLbl val="0"/>
      </c:catAx>
      <c:valAx>
        <c:axId val="468148568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59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[Despeses a mitjans 2020 dades obertes.xlsx]tablas!TablaDinámica3</c:name>
    <c:fmtId val="6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6275957854406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tablas!$Q$3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tablas!$P$4:$P$7</c:f>
              <c:strCache>
                <c:ptCount val="3"/>
                <c:pt idx="0">
                  <c:v>Promoció de la ciutat</c:v>
                </c:pt>
                <c:pt idx="1">
                  <c:v>Informació Coronavirus</c:v>
                </c:pt>
                <c:pt idx="2">
                  <c:v>Nova ordenança de circulació</c:v>
                </c:pt>
              </c:strCache>
            </c:strRef>
          </c:cat>
          <c:val>
            <c:numRef>
              <c:f>tablas!$Q$4:$Q$7</c:f>
              <c:numCache>
                <c:formatCode>_-* #,##0\ "€"_-;\-* #,##0\ "€"_-;_-* "-"??\ "€"_-;_-@_-</c:formatCode>
                <c:ptCount val="3"/>
                <c:pt idx="0">
                  <c:v>10637.94</c:v>
                </c:pt>
                <c:pt idx="1">
                  <c:v>2000</c:v>
                </c:pt>
                <c:pt idx="2">
                  <c:v>922.02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C7-45F4-8EEA-178E8279EB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50136"/>
        <c:axId val="468156800"/>
      </c:barChart>
      <c:catAx>
        <c:axId val="46815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56800"/>
        <c:crosses val="autoZero"/>
        <c:auto val="1"/>
        <c:lblAlgn val="ctr"/>
        <c:lblOffset val="100"/>
        <c:noMultiLvlLbl val="0"/>
      </c:catAx>
      <c:valAx>
        <c:axId val="46815680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50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obertes.xlsx]tablas!TablaDinámica5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3381226053639847"/>
          <c:w val="1"/>
          <c:h val="0.41925095785440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tablas!$W$3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tablas!$V$4:$V$6</c:f>
              <c:strCache>
                <c:ptCount val="2"/>
                <c:pt idx="0">
                  <c:v>Promoció de la ciutat</c:v>
                </c:pt>
                <c:pt idx="1">
                  <c:v>Nova ordenança de circulació</c:v>
                </c:pt>
              </c:strCache>
            </c:strRef>
          </c:cat>
          <c:val>
            <c:numRef>
              <c:f>tablas!$W$4:$W$6</c:f>
              <c:numCache>
                <c:formatCode>_-* #,##0\ "€"_-;\-* #,##0\ "€"_-;_-* "-"??\ "€"_-;_-@_-</c:formatCode>
                <c:ptCount val="2"/>
                <c:pt idx="0">
                  <c:v>2561.3100000000004</c:v>
                </c:pt>
                <c:pt idx="1">
                  <c:v>580.79999999999995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96-47D0-9EC4-C6AB746FA3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57584"/>
        <c:axId val="468158368"/>
      </c:barChart>
      <c:catAx>
        <c:axId val="46815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58368"/>
        <c:crosses val="autoZero"/>
        <c:auto val="1"/>
        <c:lblAlgn val="ctr"/>
        <c:lblOffset val="100"/>
        <c:noMultiLvlLbl val="0"/>
      </c:catAx>
      <c:valAx>
        <c:axId val="46815836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5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obertes.xlsx]tablas!TablaDinámica6</c:name>
    <c:fmtId val="12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tablas!$AB$4:$AB$7</c:f>
              <c:strCache>
                <c:ptCount val="3"/>
                <c:pt idx="0">
                  <c:v>Promoció de la ciutat</c:v>
                </c:pt>
                <c:pt idx="1">
                  <c:v>Compra a Mollet</c:v>
                </c:pt>
                <c:pt idx="2">
                  <c:v>Nova ordenança de circulació</c:v>
                </c:pt>
              </c:strCache>
            </c:strRef>
          </c:cat>
          <c:val>
            <c:numRef>
              <c:f>tablas!$AC$4:$AC$7</c:f>
              <c:numCache>
                <c:formatCode>_-* #,##0\ "€"_-;\-* #,##0\ "€"_-;_-* "-"??\ "€"_-;_-@_-</c:formatCode>
                <c:ptCount val="3"/>
                <c:pt idx="0">
                  <c:v>676.39</c:v>
                </c:pt>
                <c:pt idx="1">
                  <c:v>468.27</c:v>
                </c:pt>
                <c:pt idx="2">
                  <c:v>416.24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43-4A2D-B9A5-4BA37ABAF0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49744"/>
        <c:axId val="468150528"/>
      </c:barChart>
      <c:catAx>
        <c:axId val="46814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50528"/>
        <c:crosses val="autoZero"/>
        <c:auto val="1"/>
        <c:lblAlgn val="ctr"/>
        <c:lblOffset val="100"/>
        <c:noMultiLvlLbl val="0"/>
      </c:catAx>
      <c:valAx>
        <c:axId val="46815052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4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obertes.xlsx]tablas!TablaDinámica7</c:name>
    <c:fmtId val="12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tablas!$AH$4:$AH$5</c:f>
              <c:strCache>
                <c:ptCount val="1"/>
                <c:pt idx="0">
                  <c:v>Informació Coronavirus</c:v>
                </c:pt>
              </c:strCache>
            </c:strRef>
          </c:cat>
          <c:val>
            <c:numRef>
              <c:f>tablas!$AI$4:$AI$5</c:f>
              <c:numCache>
                <c:formatCode>_-* #,##0\ "€"_-;\-* #,##0\ "€"_-;_-* "-"??\ "€"_-;_-@_-</c:formatCode>
                <c:ptCount val="1"/>
                <c:pt idx="0">
                  <c:v>423.5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B0-4E05-9A3F-A276B67962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61504"/>
        <c:axId val="468167776"/>
      </c:barChart>
      <c:catAx>
        <c:axId val="46816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67776"/>
        <c:crosses val="autoZero"/>
        <c:auto val="1"/>
        <c:lblAlgn val="ctr"/>
        <c:lblOffset val="100"/>
        <c:noMultiLvlLbl val="0"/>
      </c:catAx>
      <c:valAx>
        <c:axId val="46816777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6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obertes.xlsx]tablas!TablaDinámica8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tablas!$AO$3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tablas!$AN$4:$AN$5</c:f>
              <c:strCache>
                <c:ptCount val="1"/>
                <c:pt idx="0">
                  <c:v>Promoció de la ciutat</c:v>
                </c:pt>
              </c:strCache>
            </c:strRef>
          </c:cat>
          <c:val>
            <c:numRef>
              <c:f>tablas!$AO$4:$AO$5</c:f>
              <c:numCache>
                <c:formatCode>_-* #,##0\ "€"_-;\-* #,##0\ "€"_-;_-* "-"??\ "€"_-;_-@_-</c:formatCode>
                <c:ptCount val="1"/>
                <c:pt idx="0">
                  <c:v>302.5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2B-43E6-931F-2556E2C5F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61896"/>
        <c:axId val="468162288"/>
      </c:barChart>
      <c:catAx>
        <c:axId val="46816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62288"/>
        <c:crosses val="autoZero"/>
        <c:auto val="1"/>
        <c:lblAlgn val="ctr"/>
        <c:lblOffset val="100"/>
        <c:noMultiLvlLbl val="0"/>
      </c:catAx>
      <c:valAx>
        <c:axId val="46816228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6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[Despeses a mitjans 2020 dades obertes.xlsx]tablas!TablaDinámica3</c:name>
    <c:fmtId val="4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tablas!$Q$3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tablas!$P$4:$P$7</c:f>
              <c:strCache>
                <c:ptCount val="3"/>
                <c:pt idx="0">
                  <c:v>Promoció de la ciutat</c:v>
                </c:pt>
                <c:pt idx="1">
                  <c:v>Informació Coronavirus</c:v>
                </c:pt>
                <c:pt idx="2">
                  <c:v>Nova ordenança de circulació</c:v>
                </c:pt>
              </c:strCache>
            </c:strRef>
          </c:cat>
          <c:val>
            <c:numRef>
              <c:f>tablas!$Q$4:$Q$7</c:f>
              <c:numCache>
                <c:formatCode>_-* #,##0\ "€"_-;\-* #,##0\ "€"_-;_-* "-"??\ "€"_-;_-@_-</c:formatCode>
                <c:ptCount val="3"/>
                <c:pt idx="0">
                  <c:v>10637.94</c:v>
                </c:pt>
                <c:pt idx="1">
                  <c:v>2000</c:v>
                </c:pt>
                <c:pt idx="2">
                  <c:v>922.02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47000"/>
        <c:axId val="468136416"/>
      </c:barChart>
      <c:catAx>
        <c:axId val="46814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36416"/>
        <c:crosses val="autoZero"/>
        <c:auto val="1"/>
        <c:lblAlgn val="ctr"/>
        <c:lblOffset val="100"/>
        <c:noMultiLvlLbl val="0"/>
      </c:catAx>
      <c:valAx>
        <c:axId val="4681364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4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2020 dades obertes.xlsx]tablas!TablaDinámica5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294444444444441"/>
          <c:h val="0.41925095785440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tablas!$W$3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tablas!$V$4:$V$6</c:f>
              <c:strCache>
                <c:ptCount val="2"/>
                <c:pt idx="0">
                  <c:v>Promoció de la ciutat</c:v>
                </c:pt>
                <c:pt idx="1">
                  <c:v>Nova ordenança de circulació</c:v>
                </c:pt>
              </c:strCache>
            </c:strRef>
          </c:cat>
          <c:val>
            <c:numRef>
              <c:f>tablas!$W$4:$W$6</c:f>
              <c:numCache>
                <c:formatCode>_-* #,##0\ "€"_-;\-* #,##0\ "€"_-;_-* "-"??\ "€"_-;_-@_-</c:formatCode>
                <c:ptCount val="2"/>
                <c:pt idx="0">
                  <c:v>2561.3100000000004</c:v>
                </c:pt>
                <c:pt idx="1">
                  <c:v>580.79999999999995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8143080"/>
        <c:axId val="468147784"/>
      </c:barChart>
      <c:catAx>
        <c:axId val="46814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47784"/>
        <c:crosses val="autoZero"/>
        <c:auto val="1"/>
        <c:lblAlgn val="ctr"/>
        <c:lblOffset val="100"/>
        <c:noMultiLvlLbl val="0"/>
      </c:catAx>
      <c:valAx>
        <c:axId val="46814778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4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23</xdr:row>
      <xdr:rowOff>47625</xdr:rowOff>
    </xdr:from>
    <xdr:to>
      <xdr:col>8</xdr:col>
      <xdr:colOff>466725</xdr:colOff>
      <xdr:row>37</xdr:row>
      <xdr:rowOff>114300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xmlns="" id="{DC659FDF-55EE-F214-E5DF-1D7DDDD5393F}"/>
            </a:ext>
          </a:extLst>
        </xdr:cNvPr>
        <xdr:cNvGrpSpPr/>
      </xdr:nvGrpSpPr>
      <xdr:grpSpPr>
        <a:xfrm>
          <a:off x="466725" y="4429125"/>
          <a:ext cx="6096000" cy="2733675"/>
          <a:chOff x="285750" y="5133975"/>
          <a:chExt cx="6096000" cy="2733675"/>
        </a:xfrm>
      </xdr:grpSpPr>
      <xdr:sp macro="" textlink="">
        <xdr:nvSpPr>
          <xdr:cNvPr id="75" name="Rectángulo: esquinas redondeadas 74">
            <a:extLst>
              <a:ext uri="{FF2B5EF4-FFF2-40B4-BE49-F238E27FC236}">
                <a16:creationId xmlns:a16="http://schemas.microsoft.com/office/drawing/2014/main" xmlns="" id="{0F98180A-BA04-4534-8865-3907BD8D2C4C}"/>
              </a:ext>
            </a:extLst>
          </xdr:cNvPr>
          <xdr:cNvSpPr/>
        </xdr:nvSpPr>
        <xdr:spPr>
          <a:xfrm>
            <a:off x="300038" y="5133975"/>
            <a:ext cx="6081712" cy="2733675"/>
          </a:xfrm>
          <a:prstGeom prst="roundRect">
            <a:avLst>
              <a:gd name="adj" fmla="val 2578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sp macro="" textlink="">
        <xdr:nvSpPr>
          <xdr:cNvPr id="76" name="Rectángulo: esquinas redondeadas 75">
            <a:extLst>
              <a:ext uri="{FF2B5EF4-FFF2-40B4-BE49-F238E27FC236}">
                <a16:creationId xmlns:a16="http://schemas.microsoft.com/office/drawing/2014/main" xmlns="" id="{42087CE8-495E-4362-A9AA-69480406B67E}"/>
              </a:ext>
            </a:extLst>
          </xdr:cNvPr>
          <xdr:cNvSpPr/>
        </xdr:nvSpPr>
        <xdr:spPr>
          <a:xfrm>
            <a:off x="285750" y="5162551"/>
            <a:ext cx="219600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MITJÀ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xmlns="" id="{3639CDC6-3323-48DB-9EEE-6015D03930A7}"/>
              </a:ext>
            </a:extLst>
          </xdr:cNvPr>
          <xdr:cNvGraphicFramePr>
            <a:graphicFrameLocks/>
          </xdr:cNvGraphicFramePr>
        </xdr:nvGraphicFramePr>
        <xdr:xfrm>
          <a:off x="408018" y="5438775"/>
          <a:ext cx="584835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0</xdr:col>
      <xdr:colOff>323851</xdr:colOff>
      <xdr:row>5</xdr:row>
      <xdr:rowOff>185737</xdr:rowOff>
    </xdr:from>
    <xdr:to>
      <xdr:col>19</xdr:col>
      <xdr:colOff>76201</xdr:colOff>
      <xdr:row>7</xdr:row>
      <xdr:rowOff>185737</xdr:rowOff>
    </xdr:to>
    <xdr:grpSp>
      <xdr:nvGrpSpPr>
        <xdr:cNvPr id="56" name="Grupo 55">
          <a:extLst>
            <a:ext uri="{FF2B5EF4-FFF2-40B4-BE49-F238E27FC236}">
              <a16:creationId xmlns:a16="http://schemas.microsoft.com/office/drawing/2014/main" xmlns="" id="{E5E1C3AE-CBAF-9C99-4E91-7028B8AA9BA3}"/>
            </a:ext>
          </a:extLst>
        </xdr:cNvPr>
        <xdr:cNvGrpSpPr/>
      </xdr:nvGrpSpPr>
      <xdr:grpSpPr>
        <a:xfrm>
          <a:off x="323851" y="1138237"/>
          <a:ext cx="14230350" cy="381000"/>
          <a:chOff x="333375" y="1247775"/>
          <a:chExt cx="5915025" cy="381000"/>
        </a:xfrm>
      </xdr:grpSpPr>
      <xdr:sp macro="" textlink="">
        <xdr:nvSpPr>
          <xdr:cNvPr id="30" name="Rectángulo: esquinas redondeadas 29">
            <a:extLst>
              <a:ext uri="{FF2B5EF4-FFF2-40B4-BE49-F238E27FC236}">
                <a16:creationId xmlns:a16="http://schemas.microsoft.com/office/drawing/2014/main" xmlns="" id="{BA836B20-E9AF-497B-A7F7-8C51A8A43414}"/>
              </a:ext>
            </a:extLst>
          </xdr:cNvPr>
          <xdr:cNvSpPr/>
        </xdr:nvSpPr>
        <xdr:spPr>
          <a:xfrm>
            <a:off x="400050" y="1247775"/>
            <a:ext cx="5848350" cy="381000"/>
          </a:xfrm>
          <a:prstGeom prst="roundRect">
            <a:avLst>
              <a:gd name="adj" fmla="val 7804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es-ES" sz="700">
              <a:latin typeface="Arial Black" panose="020B0A04020102020204" pitchFamily="34" charset="0"/>
            </a:endParaRPr>
          </a:p>
        </xdr:txBody>
      </xdr:sp>
      <xdr:sp macro="" textlink="">
        <xdr:nvSpPr>
          <xdr:cNvPr id="43" name="Rectángulo: esquinas redondeadas 42">
            <a:extLst>
              <a:ext uri="{FF2B5EF4-FFF2-40B4-BE49-F238E27FC236}">
                <a16:creationId xmlns:a16="http://schemas.microsoft.com/office/drawing/2014/main" xmlns="" id="{21C5E580-8B79-4A58-858C-5F89D845C50E}"/>
              </a:ext>
            </a:extLst>
          </xdr:cNvPr>
          <xdr:cNvSpPr/>
        </xdr:nvSpPr>
        <xdr:spPr>
          <a:xfrm>
            <a:off x="333375" y="1257300"/>
            <a:ext cx="2196000" cy="3524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400" b="0" i="0" u="none" strike="noStrike">
                <a:solidFill>
                  <a:schemeClr val="bg1"/>
                </a:solidFill>
                <a:latin typeface="Arial Black"/>
              </a:rPr>
              <a:t>  Despesa TOTAL</a:t>
            </a:r>
          </a:p>
        </xdr:txBody>
      </xdr:sp>
      <xdr:sp macro="" textlink="tablas!B27">
        <xdr:nvSpPr>
          <xdr:cNvPr id="17" name="Rectángulo: esquinas redondeadas 16">
            <a:extLst>
              <a:ext uri="{FF2B5EF4-FFF2-40B4-BE49-F238E27FC236}">
                <a16:creationId xmlns:a16="http://schemas.microsoft.com/office/drawing/2014/main" xmlns="" id="{B1088BD0-8D92-4CE5-9384-30CEAD3D4CF9}"/>
              </a:ext>
            </a:extLst>
          </xdr:cNvPr>
          <xdr:cNvSpPr/>
        </xdr:nvSpPr>
        <xdr:spPr>
          <a:xfrm>
            <a:off x="5638685" y="1295400"/>
            <a:ext cx="60019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49DBA25-002A-4001-BD10-DB2C69F5FCE5}" type="TxLink">
              <a:rPr lang="en-US" sz="1800" b="0" i="0" u="none" strike="noStrike">
                <a:solidFill>
                  <a:schemeClr val="bg1"/>
                </a:solidFill>
                <a:latin typeface="Arial Black"/>
              </a:rPr>
              <a:pPr algn="r"/>
              <a:t> 18.989 € </a:t>
            </a:fld>
            <a:endParaRPr lang="es-ES" sz="1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471487</xdr:colOff>
      <xdr:row>8</xdr:row>
      <xdr:rowOff>161924</xdr:rowOff>
    </xdr:from>
    <xdr:to>
      <xdr:col>8</xdr:col>
      <xdr:colOff>461963</xdr:colOff>
      <xdr:row>23</xdr:row>
      <xdr:rowOff>38099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xmlns="" id="{82BF99E0-C281-FE7B-20C1-F9FED8B2FBB7}"/>
            </a:ext>
          </a:extLst>
        </xdr:cNvPr>
        <xdr:cNvGrpSpPr/>
      </xdr:nvGrpSpPr>
      <xdr:grpSpPr>
        <a:xfrm>
          <a:off x="471487" y="1685924"/>
          <a:ext cx="6086476" cy="2733675"/>
          <a:chOff x="295274" y="2257424"/>
          <a:chExt cx="6086476" cy="2733675"/>
        </a:xfrm>
      </xdr:grpSpPr>
      <xdr:sp macro="" textlink="">
        <xdr:nvSpPr>
          <xdr:cNvPr id="74" name="Rectángulo: esquinas redondeadas 73">
            <a:extLst>
              <a:ext uri="{FF2B5EF4-FFF2-40B4-BE49-F238E27FC236}">
                <a16:creationId xmlns:a16="http://schemas.microsoft.com/office/drawing/2014/main" xmlns="" id="{B26CF4EE-59CA-4B1F-9A4E-170B996A5739}"/>
              </a:ext>
            </a:extLst>
          </xdr:cNvPr>
          <xdr:cNvSpPr/>
        </xdr:nvSpPr>
        <xdr:spPr>
          <a:xfrm>
            <a:off x="300038" y="2257424"/>
            <a:ext cx="6081712" cy="2733675"/>
          </a:xfrm>
          <a:prstGeom prst="roundRect">
            <a:avLst>
              <a:gd name="adj" fmla="val 3623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graphicFrame macro="">
        <xdr:nvGraphicFramePr>
          <xdr:cNvPr id="11" name="Gráfico 10">
            <a:extLst>
              <a:ext uri="{FF2B5EF4-FFF2-40B4-BE49-F238E27FC236}">
                <a16:creationId xmlns:a16="http://schemas.microsoft.com/office/drawing/2014/main" xmlns="" id="{AF9961C9-9562-4612-B7D7-5B51522F2433}"/>
              </a:ext>
            </a:extLst>
          </xdr:cNvPr>
          <xdr:cNvGraphicFramePr>
            <a:graphicFrameLocks/>
          </xdr:cNvGraphicFramePr>
        </xdr:nvGraphicFramePr>
        <xdr:xfrm>
          <a:off x="407193" y="2552700"/>
          <a:ext cx="585000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3" name="Rectángulo: esquinas redondeadas 72">
            <a:extLst>
              <a:ext uri="{FF2B5EF4-FFF2-40B4-BE49-F238E27FC236}">
                <a16:creationId xmlns:a16="http://schemas.microsoft.com/office/drawing/2014/main" xmlns="" id="{8C4AAEC0-7173-4151-9754-C7729EDF69BC}"/>
              </a:ext>
            </a:extLst>
          </xdr:cNvPr>
          <xdr:cNvSpPr/>
        </xdr:nvSpPr>
        <xdr:spPr>
          <a:xfrm>
            <a:off x="295274" y="2286000"/>
            <a:ext cx="2809875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CAMPANYA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</xdr:grpSp>
    <xdr:clientData/>
  </xdr:twoCellAnchor>
  <xdr:twoCellAnchor editAs="oneCell">
    <xdr:from>
      <xdr:col>0</xdr:col>
      <xdr:colOff>466725</xdr:colOff>
      <xdr:row>0</xdr:row>
      <xdr:rowOff>76200</xdr:rowOff>
    </xdr:from>
    <xdr:to>
      <xdr:col>3</xdr:col>
      <xdr:colOff>228600</xdr:colOff>
      <xdr:row>5</xdr:row>
      <xdr:rowOff>82906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8AF93546-CF01-EAAE-DE60-B50C07DF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76200"/>
          <a:ext cx="2047875" cy="9592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352426</xdr:colOff>
      <xdr:row>0</xdr:row>
      <xdr:rowOff>95250</xdr:rowOff>
    </xdr:from>
    <xdr:to>
      <xdr:col>19</xdr:col>
      <xdr:colOff>66676</xdr:colOff>
      <xdr:row>5</xdr:row>
      <xdr:rowOff>114300</xdr:rowOff>
    </xdr:to>
    <xdr:sp macro="" textlink="">
      <xdr:nvSpPr>
        <xdr:cNvPr id="81" name="Rectángulo: esquinas redondeadas 80">
          <a:extLst>
            <a:ext uri="{FF2B5EF4-FFF2-40B4-BE49-F238E27FC236}">
              <a16:creationId xmlns:a16="http://schemas.microsoft.com/office/drawing/2014/main" xmlns="" id="{97E82074-F0BE-4E3E-8DE2-D124775A87E7}"/>
            </a:ext>
          </a:extLst>
        </xdr:cNvPr>
        <xdr:cNvSpPr/>
      </xdr:nvSpPr>
      <xdr:spPr>
        <a:xfrm>
          <a:off x="2638426" y="95250"/>
          <a:ext cx="11906250" cy="97155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800">
              <a:latin typeface="Arial Black" panose="020B0A04020102020204" pitchFamily="34" charset="0"/>
            </a:rPr>
            <a:t>DESPESA MUNICIPAL DE</a:t>
          </a:r>
          <a:r>
            <a:rPr lang="es-ES" sz="2800" baseline="0">
              <a:latin typeface="Arial Black" panose="020B0A04020102020204" pitchFamily="34" charset="0"/>
            </a:rPr>
            <a:t> COMUNICACIÓ ANY 2020</a:t>
          </a:r>
          <a:endParaRPr lang="es-ES" sz="28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161926</xdr:colOff>
      <xdr:row>8</xdr:row>
      <xdr:rowOff>180975</xdr:rowOff>
    </xdr:from>
    <xdr:to>
      <xdr:col>14</xdr:col>
      <xdr:colOff>114301</xdr:colOff>
      <xdr:row>15</xdr:row>
      <xdr:rowOff>180975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xmlns="" id="{E83310F4-A1A8-4383-ABCC-D4987302D099}"/>
            </a:ext>
          </a:extLst>
        </xdr:cNvPr>
        <xdr:cNvSpPr/>
      </xdr:nvSpPr>
      <xdr:spPr>
        <a:xfrm>
          <a:off x="7019926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10</xdr:row>
      <xdr:rowOff>38100</xdr:rowOff>
    </xdr:from>
    <xdr:to>
      <xdr:col>14</xdr:col>
      <xdr:colOff>33338</xdr:colOff>
      <xdr:row>15</xdr:row>
      <xdr:rowOff>76200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xmlns="" id="{D56F9CF8-FA37-B702-F6CE-E246FC354075}"/>
            </a:ext>
          </a:extLst>
        </xdr:cNvPr>
        <xdr:cNvSpPr/>
      </xdr:nvSpPr>
      <xdr:spPr>
        <a:xfrm>
          <a:off x="7091363" y="19431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8</xdr:row>
      <xdr:rowOff>166688</xdr:rowOff>
    </xdr:from>
    <xdr:to>
      <xdr:col>12</xdr:col>
      <xdr:colOff>100500</xdr:colOff>
      <xdr:row>10</xdr:row>
      <xdr:rowOff>61913</xdr:rowOff>
    </xdr:to>
    <xdr:sp macro="" textlink="tablas!$R$1">
      <xdr:nvSpPr>
        <xdr:cNvPr id="14" name="Rectángulo: esquinas redondeadas 13">
          <a:extLst>
            <a:ext uri="{FF2B5EF4-FFF2-40B4-BE49-F238E27FC236}">
              <a16:creationId xmlns:a16="http://schemas.microsoft.com/office/drawing/2014/main" xmlns="" id="{D3A03AF3-A4EF-4181-86DE-DBC41BCE2887}"/>
            </a:ext>
          </a:extLst>
        </xdr:cNvPr>
        <xdr:cNvSpPr/>
      </xdr:nvSpPr>
      <xdr:spPr>
        <a:xfrm>
          <a:off x="7048500" y="16906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FF1AE329-0328-4C27-BCFD-86E2F70BAD0A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Mollet a Mà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8</xdr:row>
      <xdr:rowOff>166688</xdr:rowOff>
    </xdr:from>
    <xdr:to>
      <xdr:col>14</xdr:col>
      <xdr:colOff>23813</xdr:colOff>
      <xdr:row>10</xdr:row>
      <xdr:rowOff>61913</xdr:rowOff>
    </xdr:to>
    <xdr:sp macro="" textlink="tablas!S1">
      <xdr:nvSpPr>
        <xdr:cNvPr id="15" name="Rectángulo: esquinas redondeadas 14">
          <a:extLst>
            <a:ext uri="{FF2B5EF4-FFF2-40B4-BE49-F238E27FC236}">
              <a16:creationId xmlns:a16="http://schemas.microsoft.com/office/drawing/2014/main" xmlns="" id="{B0FF7D2C-7CDC-416A-B3F7-F9D20FF2A867}"/>
            </a:ext>
          </a:extLst>
        </xdr:cNvPr>
        <xdr:cNvSpPr/>
      </xdr:nvSpPr>
      <xdr:spPr>
        <a:xfrm>
          <a:off x="9653589" y="16906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0323861F-EC2A-469B-B447-D4EA8928109B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13.560 € </a:t>
          </a:fld>
          <a:endParaRPr lang="es-ES" sz="800"/>
        </a:p>
      </xdr:txBody>
    </xdr:sp>
    <xdr:clientData/>
  </xdr:twoCellAnchor>
  <xdr:twoCellAnchor>
    <xdr:from>
      <xdr:col>9</xdr:col>
      <xdr:colOff>233362</xdr:colOff>
      <xdr:row>10</xdr:row>
      <xdr:rowOff>19050</xdr:rowOff>
    </xdr:from>
    <xdr:to>
      <xdr:col>14</xdr:col>
      <xdr:colOff>23362</xdr:colOff>
      <xdr:row>15</xdr:row>
      <xdr:rowOff>110550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xmlns="" id="{769425B0-BD33-4CD7-8FD4-704CAE96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128588</xdr:colOff>
      <xdr:row>8</xdr:row>
      <xdr:rowOff>180975</xdr:rowOff>
    </xdr:from>
    <xdr:to>
      <xdr:col>19</xdr:col>
      <xdr:colOff>80963</xdr:colOff>
      <xdr:row>15</xdr:row>
      <xdr:rowOff>180975</xdr:rowOff>
    </xdr:to>
    <xdr:sp macro="" textlink="">
      <xdr:nvSpPr>
        <xdr:cNvPr id="82" name="Rectángulo: esquinas redondeadas 81">
          <a:extLst>
            <a:ext uri="{FF2B5EF4-FFF2-40B4-BE49-F238E27FC236}">
              <a16:creationId xmlns:a16="http://schemas.microsoft.com/office/drawing/2014/main" xmlns="" id="{F37B635B-A8FD-42B4-8BDE-21BCAA1DB2A0}"/>
            </a:ext>
          </a:extLst>
        </xdr:cNvPr>
        <xdr:cNvSpPr/>
      </xdr:nvSpPr>
      <xdr:spPr>
        <a:xfrm>
          <a:off x="10796588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10</xdr:row>
      <xdr:rowOff>28575</xdr:rowOff>
    </xdr:from>
    <xdr:to>
      <xdr:col>19</xdr:col>
      <xdr:colOff>4763</xdr:colOff>
      <xdr:row>15</xdr:row>
      <xdr:rowOff>66675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xmlns="" id="{AE464BBC-8AEE-47B3-B6FF-3F4E3F685982}"/>
            </a:ext>
          </a:extLst>
        </xdr:cNvPr>
        <xdr:cNvSpPr/>
      </xdr:nvSpPr>
      <xdr:spPr>
        <a:xfrm>
          <a:off x="10872788" y="19335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8</xdr:row>
      <xdr:rowOff>157163</xdr:rowOff>
    </xdr:from>
    <xdr:to>
      <xdr:col>17</xdr:col>
      <xdr:colOff>71925</xdr:colOff>
      <xdr:row>10</xdr:row>
      <xdr:rowOff>52388</xdr:rowOff>
    </xdr:to>
    <xdr:sp macro="" textlink="tablas!$X$1">
      <xdr:nvSpPr>
        <xdr:cNvPr id="28" name="Rectángulo: esquinas redondeadas 27">
          <a:extLst>
            <a:ext uri="{FF2B5EF4-FFF2-40B4-BE49-F238E27FC236}">
              <a16:creationId xmlns:a16="http://schemas.microsoft.com/office/drawing/2014/main" xmlns="" id="{C9A56211-F660-4A79-BDDE-8DCFD1A84649}"/>
            </a:ext>
          </a:extLst>
        </xdr:cNvPr>
        <xdr:cNvSpPr/>
      </xdr:nvSpPr>
      <xdr:spPr>
        <a:xfrm>
          <a:off x="10829925" y="16811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4F8641F4-FF60-4271-8689-F0FDD42F8C1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Som Mollet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8</xdr:row>
      <xdr:rowOff>157163</xdr:rowOff>
    </xdr:from>
    <xdr:to>
      <xdr:col>18</xdr:col>
      <xdr:colOff>757238</xdr:colOff>
      <xdr:row>10</xdr:row>
      <xdr:rowOff>52388</xdr:rowOff>
    </xdr:to>
    <xdr:sp macro="" textlink="tablas!$Y$1">
      <xdr:nvSpPr>
        <xdr:cNvPr id="29" name="Rectángulo: esquinas redondeadas 28">
          <a:extLst>
            <a:ext uri="{FF2B5EF4-FFF2-40B4-BE49-F238E27FC236}">
              <a16:creationId xmlns:a16="http://schemas.microsoft.com/office/drawing/2014/main" xmlns="" id="{99AB82C3-1D0E-49B0-9633-57BB5A88A546}"/>
            </a:ext>
          </a:extLst>
        </xdr:cNvPr>
        <xdr:cNvSpPr/>
      </xdr:nvSpPr>
      <xdr:spPr>
        <a:xfrm>
          <a:off x="13435014" y="16811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7843A310-BFCD-47B2-AB81-46D512A74DA5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3.142 € </a:t>
          </a:fld>
          <a:endParaRPr lang="es-ES" sz="700"/>
        </a:p>
      </xdr:txBody>
    </xdr:sp>
    <xdr:clientData/>
  </xdr:twoCellAnchor>
  <xdr:twoCellAnchor>
    <xdr:from>
      <xdr:col>14</xdr:col>
      <xdr:colOff>204788</xdr:colOff>
      <xdr:row>10</xdr:row>
      <xdr:rowOff>9525</xdr:rowOff>
    </xdr:from>
    <xdr:to>
      <xdr:col>18</xdr:col>
      <xdr:colOff>756788</xdr:colOff>
      <xdr:row>15</xdr:row>
      <xdr:rowOff>101025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A43D113-146B-4AD9-93B8-4E3E2FC34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161926</xdr:colOff>
      <xdr:row>16</xdr:row>
      <xdr:rowOff>9525</xdr:rowOff>
    </xdr:from>
    <xdr:to>
      <xdr:col>14</xdr:col>
      <xdr:colOff>114301</xdr:colOff>
      <xdr:row>23</xdr:row>
      <xdr:rowOff>9525</xdr:rowOff>
    </xdr:to>
    <xdr:sp macro="" textlink="">
      <xdr:nvSpPr>
        <xdr:cNvPr id="126" name="Rectángulo: esquinas redondeadas 125">
          <a:extLst>
            <a:ext uri="{FF2B5EF4-FFF2-40B4-BE49-F238E27FC236}">
              <a16:creationId xmlns:a16="http://schemas.microsoft.com/office/drawing/2014/main" xmlns="" id="{BA6C082A-8417-111B-CE55-8743628BEB3B}"/>
            </a:ext>
          </a:extLst>
        </xdr:cNvPr>
        <xdr:cNvSpPr/>
      </xdr:nvSpPr>
      <xdr:spPr>
        <a:xfrm>
          <a:off x="7019926" y="30575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17</xdr:row>
      <xdr:rowOff>57150</xdr:rowOff>
    </xdr:from>
    <xdr:to>
      <xdr:col>14</xdr:col>
      <xdr:colOff>33338</xdr:colOff>
      <xdr:row>22</xdr:row>
      <xdr:rowOff>95250</xdr:rowOff>
    </xdr:to>
    <xdr:sp macro="" textlink="">
      <xdr:nvSpPr>
        <xdr:cNvPr id="127" name="Rectángulo: esquinas redondeadas 126">
          <a:extLst>
            <a:ext uri="{FF2B5EF4-FFF2-40B4-BE49-F238E27FC236}">
              <a16:creationId xmlns:a16="http://schemas.microsoft.com/office/drawing/2014/main" xmlns="" id="{532AF587-C381-78E2-0083-63C3110F4500}"/>
            </a:ext>
          </a:extLst>
        </xdr:cNvPr>
        <xdr:cNvSpPr/>
      </xdr:nvSpPr>
      <xdr:spPr>
        <a:xfrm>
          <a:off x="7091363" y="329565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15</xdr:row>
      <xdr:rowOff>185738</xdr:rowOff>
    </xdr:from>
    <xdr:to>
      <xdr:col>12</xdr:col>
      <xdr:colOff>100500</xdr:colOff>
      <xdr:row>17</xdr:row>
      <xdr:rowOff>80963</xdr:rowOff>
    </xdr:to>
    <xdr:sp macro="" textlink="tablas!$AD$1">
      <xdr:nvSpPr>
        <xdr:cNvPr id="128" name="Rectángulo: esquinas redondeadas 127">
          <a:extLst>
            <a:ext uri="{FF2B5EF4-FFF2-40B4-BE49-F238E27FC236}">
              <a16:creationId xmlns:a16="http://schemas.microsoft.com/office/drawing/2014/main" xmlns="" id="{6999FC48-594A-A350-F0B1-A82CAF30A88A}"/>
            </a:ext>
          </a:extLst>
        </xdr:cNvPr>
        <xdr:cNvSpPr/>
      </xdr:nvSpPr>
      <xdr:spPr>
        <a:xfrm>
          <a:off x="7048500" y="304323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72D22E1-B18E-4FEA-9DBC-6E0E0E33F32C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Alpha publicitat exterior SL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15</xdr:row>
      <xdr:rowOff>185738</xdr:rowOff>
    </xdr:from>
    <xdr:to>
      <xdr:col>14</xdr:col>
      <xdr:colOff>23813</xdr:colOff>
      <xdr:row>17</xdr:row>
      <xdr:rowOff>80963</xdr:rowOff>
    </xdr:to>
    <xdr:sp macro="" textlink="tablas!AE1">
      <xdr:nvSpPr>
        <xdr:cNvPr id="129" name="Rectángulo: esquinas redondeadas 128">
          <a:extLst>
            <a:ext uri="{FF2B5EF4-FFF2-40B4-BE49-F238E27FC236}">
              <a16:creationId xmlns:a16="http://schemas.microsoft.com/office/drawing/2014/main" xmlns="" id="{306E9211-AA3F-EEF2-0B6D-2A8B3A601D8A}"/>
            </a:ext>
          </a:extLst>
        </xdr:cNvPr>
        <xdr:cNvSpPr/>
      </xdr:nvSpPr>
      <xdr:spPr>
        <a:xfrm>
          <a:off x="9653589" y="304323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91AC2EF-C228-405A-8B12-A0996123FB6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1.561 €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16</xdr:row>
      <xdr:rowOff>9525</xdr:rowOff>
    </xdr:from>
    <xdr:to>
      <xdr:col>19</xdr:col>
      <xdr:colOff>80963</xdr:colOff>
      <xdr:row>23</xdr:row>
      <xdr:rowOff>9525</xdr:rowOff>
    </xdr:to>
    <xdr:sp macro="" textlink="">
      <xdr:nvSpPr>
        <xdr:cNvPr id="132" name="Rectángulo: esquinas redondeadas 131">
          <a:extLst>
            <a:ext uri="{FF2B5EF4-FFF2-40B4-BE49-F238E27FC236}">
              <a16:creationId xmlns:a16="http://schemas.microsoft.com/office/drawing/2014/main" xmlns="" id="{1BE464F7-A566-F513-CD5F-6CAE0A33D7DB}"/>
            </a:ext>
          </a:extLst>
        </xdr:cNvPr>
        <xdr:cNvSpPr/>
      </xdr:nvSpPr>
      <xdr:spPr>
        <a:xfrm>
          <a:off x="10796588" y="30575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17</xdr:row>
      <xdr:rowOff>47625</xdr:rowOff>
    </xdr:from>
    <xdr:to>
      <xdr:col>19</xdr:col>
      <xdr:colOff>4763</xdr:colOff>
      <xdr:row>22</xdr:row>
      <xdr:rowOff>85725</xdr:rowOff>
    </xdr:to>
    <xdr:sp macro="" textlink="">
      <xdr:nvSpPr>
        <xdr:cNvPr id="133" name="Rectángulo: esquinas redondeadas 132">
          <a:extLst>
            <a:ext uri="{FF2B5EF4-FFF2-40B4-BE49-F238E27FC236}">
              <a16:creationId xmlns:a16="http://schemas.microsoft.com/office/drawing/2014/main" xmlns="" id="{D29F46BC-B410-53C3-4AB2-615ED205BFF0}"/>
            </a:ext>
          </a:extLst>
        </xdr:cNvPr>
        <xdr:cNvSpPr/>
      </xdr:nvSpPr>
      <xdr:spPr>
        <a:xfrm>
          <a:off x="10872788" y="328612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15</xdr:row>
      <xdr:rowOff>176213</xdr:rowOff>
    </xdr:from>
    <xdr:to>
      <xdr:col>17</xdr:col>
      <xdr:colOff>71925</xdr:colOff>
      <xdr:row>17</xdr:row>
      <xdr:rowOff>71438</xdr:rowOff>
    </xdr:to>
    <xdr:sp macro="" textlink="tablas!$AJ$1">
      <xdr:nvSpPr>
        <xdr:cNvPr id="134" name="Rectángulo: esquinas redondeadas 133">
          <a:extLst>
            <a:ext uri="{FF2B5EF4-FFF2-40B4-BE49-F238E27FC236}">
              <a16:creationId xmlns:a16="http://schemas.microsoft.com/office/drawing/2014/main" xmlns="" id="{DDC1BDA3-3939-BD00-9BBB-5CDB8114ADA6}"/>
            </a:ext>
          </a:extLst>
        </xdr:cNvPr>
        <xdr:cNvSpPr/>
      </xdr:nvSpPr>
      <xdr:spPr>
        <a:xfrm>
          <a:off x="10829925" y="303371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53E40C7-FE9C-4A2A-B40C-186BA646C53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9 Nou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15</xdr:row>
      <xdr:rowOff>176213</xdr:rowOff>
    </xdr:from>
    <xdr:to>
      <xdr:col>18</xdr:col>
      <xdr:colOff>757238</xdr:colOff>
      <xdr:row>17</xdr:row>
      <xdr:rowOff>71438</xdr:rowOff>
    </xdr:to>
    <xdr:sp macro="" textlink="tablas!$AK$1">
      <xdr:nvSpPr>
        <xdr:cNvPr id="135" name="Rectángulo: esquinas redondeadas 134">
          <a:extLst>
            <a:ext uri="{FF2B5EF4-FFF2-40B4-BE49-F238E27FC236}">
              <a16:creationId xmlns:a16="http://schemas.microsoft.com/office/drawing/2014/main" xmlns="" id="{B2151D30-6AA9-DE05-9AF2-D31EBF1A2D61}"/>
            </a:ext>
          </a:extLst>
        </xdr:cNvPr>
        <xdr:cNvSpPr/>
      </xdr:nvSpPr>
      <xdr:spPr>
        <a:xfrm>
          <a:off x="13435014" y="303371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2F9673D7-0B60-492C-9B39-DA99F6C4EA1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424 € </a:t>
          </a:fld>
          <a:endParaRPr lang="es-ES" sz="700"/>
        </a:p>
      </xdr:txBody>
    </xdr:sp>
    <xdr:clientData/>
  </xdr:twoCellAnchor>
  <xdr:twoCellAnchor>
    <xdr:from>
      <xdr:col>9</xdr:col>
      <xdr:colOff>161926</xdr:colOff>
      <xdr:row>23</xdr:row>
      <xdr:rowOff>28575</xdr:rowOff>
    </xdr:from>
    <xdr:to>
      <xdr:col>14</xdr:col>
      <xdr:colOff>114301</xdr:colOff>
      <xdr:row>30</xdr:row>
      <xdr:rowOff>28575</xdr:rowOff>
    </xdr:to>
    <xdr:sp macro="" textlink="">
      <xdr:nvSpPr>
        <xdr:cNvPr id="138" name="Rectángulo: esquinas redondeadas 137">
          <a:extLst>
            <a:ext uri="{FF2B5EF4-FFF2-40B4-BE49-F238E27FC236}">
              <a16:creationId xmlns:a16="http://schemas.microsoft.com/office/drawing/2014/main" xmlns="" id="{DB085C86-765D-28D9-7ED1-88A1BC484A61}"/>
            </a:ext>
          </a:extLst>
        </xdr:cNvPr>
        <xdr:cNvSpPr/>
      </xdr:nvSpPr>
      <xdr:spPr>
        <a:xfrm>
          <a:off x="7019926" y="44100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24</xdr:row>
      <xdr:rowOff>76200</xdr:rowOff>
    </xdr:from>
    <xdr:to>
      <xdr:col>14</xdr:col>
      <xdr:colOff>33338</xdr:colOff>
      <xdr:row>29</xdr:row>
      <xdr:rowOff>114300</xdr:rowOff>
    </xdr:to>
    <xdr:sp macro="" textlink="">
      <xdr:nvSpPr>
        <xdr:cNvPr id="139" name="Rectángulo: esquinas redondeadas 138">
          <a:extLst>
            <a:ext uri="{FF2B5EF4-FFF2-40B4-BE49-F238E27FC236}">
              <a16:creationId xmlns:a16="http://schemas.microsoft.com/office/drawing/2014/main" xmlns="" id="{AC72E7C9-6162-F3D7-ECA8-42112266B3FA}"/>
            </a:ext>
          </a:extLst>
        </xdr:cNvPr>
        <xdr:cNvSpPr/>
      </xdr:nvSpPr>
      <xdr:spPr>
        <a:xfrm>
          <a:off x="7091363" y="46482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23</xdr:row>
      <xdr:rowOff>14288</xdr:rowOff>
    </xdr:from>
    <xdr:to>
      <xdr:col>12</xdr:col>
      <xdr:colOff>100500</xdr:colOff>
      <xdr:row>24</xdr:row>
      <xdr:rowOff>100013</xdr:rowOff>
    </xdr:to>
    <xdr:sp macro="" textlink="tablas!$AP$1">
      <xdr:nvSpPr>
        <xdr:cNvPr id="140" name="Rectángulo: esquinas redondeadas 139">
          <a:extLst>
            <a:ext uri="{FF2B5EF4-FFF2-40B4-BE49-F238E27FC236}">
              <a16:creationId xmlns:a16="http://schemas.microsoft.com/office/drawing/2014/main" xmlns="" id="{8D307E4A-C03E-3431-C907-1814FEFFDC84}"/>
            </a:ext>
          </a:extLst>
        </xdr:cNvPr>
        <xdr:cNvSpPr/>
      </xdr:nvSpPr>
      <xdr:spPr>
        <a:xfrm>
          <a:off x="7048500" y="43957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71AAD41-C87B-4791-9A1B-45B04E68CBD8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Ergates Tecnologia, SL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23</xdr:row>
      <xdr:rowOff>14288</xdr:rowOff>
    </xdr:from>
    <xdr:to>
      <xdr:col>14</xdr:col>
      <xdr:colOff>23813</xdr:colOff>
      <xdr:row>24</xdr:row>
      <xdr:rowOff>100013</xdr:rowOff>
    </xdr:to>
    <xdr:sp macro="" textlink="tablas!AQ1">
      <xdr:nvSpPr>
        <xdr:cNvPr id="141" name="Rectángulo: esquinas redondeadas 140">
          <a:extLst>
            <a:ext uri="{FF2B5EF4-FFF2-40B4-BE49-F238E27FC236}">
              <a16:creationId xmlns:a16="http://schemas.microsoft.com/office/drawing/2014/main" xmlns="" id="{CFDA2AD6-80A5-FDD7-12E7-5DA9793BC7FB}"/>
            </a:ext>
          </a:extLst>
        </xdr:cNvPr>
        <xdr:cNvSpPr/>
      </xdr:nvSpPr>
      <xdr:spPr>
        <a:xfrm>
          <a:off x="9653589" y="43957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3F149C77-57A0-4969-B4EF-E918ADA1B70E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303 € </a:t>
          </a:fld>
          <a:endParaRPr lang="es-ES" sz="800"/>
        </a:p>
      </xdr:txBody>
    </xdr:sp>
    <xdr:clientData/>
  </xdr:twoCellAnchor>
  <xdr:twoCellAnchor>
    <xdr:from>
      <xdr:col>9</xdr:col>
      <xdr:colOff>228600</xdr:colOff>
      <xdr:row>17</xdr:row>
      <xdr:rowOff>47625</xdr:rowOff>
    </xdr:from>
    <xdr:to>
      <xdr:col>14</xdr:col>
      <xdr:colOff>28125</xdr:colOff>
      <xdr:row>22</xdr:row>
      <xdr:rowOff>91500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xmlns="" id="{F044EEC5-F761-4BB4-A23D-A9A1FBB9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200025</xdr:colOff>
      <xdr:row>17</xdr:row>
      <xdr:rowOff>28575</xdr:rowOff>
    </xdr:from>
    <xdr:to>
      <xdr:col>19</xdr:col>
      <xdr:colOff>5900</xdr:colOff>
      <xdr:row>22</xdr:row>
      <xdr:rowOff>81975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xmlns="" id="{459A0A11-E6B7-48D4-AA24-4EAB9D1A0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228600</xdr:colOff>
      <xdr:row>24</xdr:row>
      <xdr:rowOff>57150</xdr:rowOff>
    </xdr:from>
    <xdr:to>
      <xdr:col>14</xdr:col>
      <xdr:colOff>34475</xdr:colOff>
      <xdr:row>29</xdr:row>
      <xdr:rowOff>110550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xmlns="" id="{76BAFF30-B77B-4608-AA93-1B412A0D2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</xdr:colOff>
      <xdr:row>7</xdr:row>
      <xdr:rowOff>66675</xdr:rowOff>
    </xdr:from>
    <xdr:to>
      <xdr:col>17</xdr:col>
      <xdr:colOff>1180650</xdr:colOff>
      <xdr:row>12</xdr:row>
      <xdr:rowOff>148650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6D163D2-C3AF-1F26-4685-C642DC5EE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533400</xdr:colOff>
      <xdr:row>13</xdr:row>
      <xdr:rowOff>161925</xdr:rowOff>
    </xdr:from>
    <xdr:to>
      <xdr:col>23</xdr:col>
      <xdr:colOff>1418775</xdr:colOff>
      <xdr:row>19</xdr:row>
      <xdr:rowOff>120075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F382FA9-60E2-9C7A-9897-05C45C735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609600</xdr:colOff>
      <xdr:row>9</xdr:row>
      <xdr:rowOff>180975</xdr:rowOff>
    </xdr:from>
    <xdr:to>
      <xdr:col>29</xdr:col>
      <xdr:colOff>742500</xdr:colOff>
      <xdr:row>15</xdr:row>
      <xdr:rowOff>72450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76252F3D-AE34-0058-D3AD-6688CB0BB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495300</xdr:colOff>
      <xdr:row>9</xdr:row>
      <xdr:rowOff>104775</xdr:rowOff>
    </xdr:from>
    <xdr:to>
      <xdr:col>35</xdr:col>
      <xdr:colOff>634550</xdr:colOff>
      <xdr:row>15</xdr:row>
      <xdr:rowOff>5775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48D4F13D-768C-329E-EB3A-E3BD85994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171450</xdr:colOff>
      <xdr:row>9</xdr:row>
      <xdr:rowOff>123825</xdr:rowOff>
    </xdr:from>
    <xdr:to>
      <xdr:col>41</xdr:col>
      <xdr:colOff>1072700</xdr:colOff>
      <xdr:row>15</xdr:row>
      <xdr:rowOff>24825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E376C8AA-6228-D667-ED85-B657667CB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76200</xdr:colOff>
      <xdr:row>10</xdr:row>
      <xdr:rowOff>19050</xdr:rowOff>
    </xdr:from>
    <xdr:to>
      <xdr:col>47</xdr:col>
      <xdr:colOff>977450</xdr:colOff>
      <xdr:row>15</xdr:row>
      <xdr:rowOff>110550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33C0D8BC-6F7B-15CC-01A0-B8A52827D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28575</xdr:colOff>
      <xdr:row>9</xdr:row>
      <xdr:rowOff>133350</xdr:rowOff>
    </xdr:from>
    <xdr:to>
      <xdr:col>53</xdr:col>
      <xdr:colOff>929825</xdr:colOff>
      <xdr:row>15</xdr:row>
      <xdr:rowOff>43875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F4CB18C1-A7AD-C30C-5457-5F08CF2C3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304800</xdr:colOff>
      <xdr:row>9</xdr:row>
      <xdr:rowOff>142875</xdr:rowOff>
    </xdr:from>
    <xdr:to>
      <xdr:col>59</xdr:col>
      <xdr:colOff>444050</xdr:colOff>
      <xdr:row>15</xdr:row>
      <xdr:rowOff>34350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9BF10D31-CB29-EFFF-206E-350B4B627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62</xdr:col>
      <xdr:colOff>247650</xdr:colOff>
      <xdr:row>9</xdr:row>
      <xdr:rowOff>171450</xdr:rowOff>
    </xdr:from>
    <xdr:to>
      <xdr:col>65</xdr:col>
      <xdr:colOff>386900</xdr:colOff>
      <xdr:row>15</xdr:row>
      <xdr:rowOff>72450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482FB120-6E7E-B43F-DEF1-BEF1BB81B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95250</xdr:colOff>
      <xdr:row>9</xdr:row>
      <xdr:rowOff>176213</xdr:rowOff>
    </xdr:from>
    <xdr:to>
      <xdr:col>71</xdr:col>
      <xdr:colOff>964750</xdr:colOff>
      <xdr:row>15</xdr:row>
      <xdr:rowOff>67688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4EF31E46-0A0A-5546-49AE-ECF0B7165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ri dp" refreshedDate="44938.88411875" createdVersion="8" refreshedVersion="8" minRefreshableVersion="3" recordCount="13">
  <cacheSource type="worksheet">
    <worksheetSource name="Tabla1"/>
  </cacheSource>
  <cacheFields count="5">
    <cacheField name="Nom de la campanya" numFmtId="0">
      <sharedItems count="13">
        <s v="Promoció de la ciutat"/>
        <s v="Nova ordenança de circulació"/>
        <s v="Informació Coronavirus"/>
        <s v="Compra a Mollet"/>
        <s v="Promoció ciutadana" u="1"/>
        <s v="Promoció cultural" u="1"/>
        <s v="Promoció del comerç" u="1"/>
        <s v="Participació Ciutadana" u="1"/>
        <s v="Altres" u="1"/>
        <s v="Promoció institucional" u="1"/>
        <s v="Promoció de ciutat" u="1"/>
        <s v="Promoció comercial" u="1"/>
        <s v="Difusió institucional" u="1"/>
      </sharedItems>
    </cacheField>
    <cacheField name="Suport de difusió" numFmtId="0">
      <sharedItems/>
    </cacheField>
    <cacheField name="Mitjà" numFmtId="0">
      <sharedItems count="16">
        <s v="Alpha publicitat exterior SL"/>
        <s v="Ergates Tecnologia, SL"/>
        <s v="Mollet a Mà"/>
        <s v="Som Mollet"/>
        <s v="El 9 Nou"/>
        <s v="9 Nou" u="1"/>
        <s v="Línia Vallès" u="1"/>
        <s v="Abacus SCCL" u="1"/>
        <s v="Rac105 i Rac1" u="1"/>
        <s v="FlaixBac" u="1"/>
        <s v="Sapiens SCCL" u="1"/>
        <s v="El Periodico" u="1"/>
        <s v="Mollet Viu" u="1"/>
        <s v="Vallès Visió" u="1"/>
        <s v="Alpha Publicitat" u="1"/>
        <s v="Publiservei" u="1"/>
      </sharedItems>
    </cacheField>
    <cacheField name="Despesa" numFmtId="164">
      <sharedItems containsSemiMixedTypes="0" containsString="0" containsNumber="1" minValue="302.5" maxValue="5578.1"/>
    </cacheField>
    <cacheField name="Explicació" numFmtId="0">
      <sharedItems longText="1"/>
    </cacheField>
  </cacheFields>
  <extLst>
    <ext xmlns:x14="http://schemas.microsoft.com/office/spreadsheetml/2009/9/main" uri="{725AE2AE-9491-48be-B2B4-4EB974FC3084}">
      <x14:pivotCacheDefinition pivotCacheId="177069398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Marquesines acte 11 de Setembre"/>
    <x v="0"/>
    <n v="364.21"/>
    <s v="Promocionar les accions i activitats que es fan a la ciutat per tal que persones d'altres indrets puguin venir a la ciutat. "/>
  </r>
  <r>
    <x v="0"/>
    <s v="Marquesines Mostra de Titelles"/>
    <x v="0"/>
    <n v="312.18"/>
    <s v="Promocionar les accions i activitats que es fan a la ciutat per tal que persones d'altres indrets puguin venir a la ciutat. "/>
  </r>
  <r>
    <x v="0"/>
    <s v="promoció anual Femturisme. (14/09/2020 al 14/09/2021)"/>
    <x v="1"/>
    <n v="302.5"/>
    <s v="Promocionar les accions i activitats que es fan a la ciutat per tal que persones d'altres indrets puguin venir a la ciutat. "/>
  </r>
  <r>
    <x v="0"/>
    <s v="Banners Digitals"/>
    <x v="2"/>
    <n v="5578.1"/>
    <s v="Publicitat on line d'activitats de la ciutat, canals de difusió municipals, informació Covid o informació de servei en cada moment"/>
  </r>
  <r>
    <x v="0"/>
    <s v="Banners Digitals"/>
    <x v="3"/>
    <n v="1228.1500000000001"/>
    <s v="Publicitat on line d'activitats de la ciutat, canals de difusió municipals, informació Covid o informació de servei en cada moment"/>
  </r>
  <r>
    <x v="0"/>
    <s v="Anuncis a premsa"/>
    <x v="3"/>
    <n v="1333.16"/>
    <s v="Promocionar les accions i activitats que es fan a la ciutat per tal que persones d'altres indrets puguin venir a la ciutat. Programació Festa de Sant Vicenç, Programació de Cinema Municipal, Activitats 8 de Març, Programació de Carnaval, Programació teatre infantil de la Xarxa."/>
  </r>
  <r>
    <x v="0"/>
    <s v="Anunci Premsa"/>
    <x v="2"/>
    <n v="5059.84"/>
    <s v="Promocionar les accions i activitats que es fan a la ciutat per tal que persones d'altres indrets puguin venir a la ciutat. Cavalcada de Reis,  Programació Festa de Sant Vicenç, Programació de Cinema Municipal, Agenda de la ciutat, Festa de l'Arbre, programació de Carnaval."/>
  </r>
  <r>
    <x v="1"/>
    <s v="Marquesines Mollet ciutat 30km/h"/>
    <x v="0"/>
    <n v="416.24"/>
    <s v="Al mes de gener Mollet va aprovar una nova ordenança de circulació alhora que Mollet es va convertir en la primera ciutat catalana i de les primeres d'Espanya en ser ciutat 30km/h a tot el nucli urbà. Es van fer accions per tal de difondre entre la ciutadania aquesta acció."/>
  </r>
  <r>
    <x v="1"/>
    <s v="Anuncis a premsa"/>
    <x v="3"/>
    <n v="580.79999999999995"/>
    <s v="Al mes de gener Mollet va aprovar una nova ordenança de circulació alhora que Mollet es va convertir en la primera ciutat catalana i de les primeres d'Espanya en ser ciutat 30km/h a tot el nucli urbà. Es van fer accions per tal de difondre entre la ciutadania aquesta acció, entre d'ells anuncis a premsa sobre la nova velocitat i de la normativa d'ús de vehicles de mobilitat personal (vmp) "/>
  </r>
  <r>
    <x v="1"/>
    <s v="Anuncis a premsa"/>
    <x v="2"/>
    <n v="922.02"/>
    <s v="Al mes de gener Mollet va aprovar una nova ordenança de circulació alhora que Mollet es va convertir en la primera ciutat catalana i de les primeres d'Espanya en ser ciutat 30km/h a tot el nucli urbà. Es van fer accions per tal de difondre entre la ciutadania aquesta acció,  entre d'ells anuncis a premsa sobre la nova velocitat i de la normativa d'ús de vehicles de mobilitat personal (vmp)"/>
  </r>
  <r>
    <x v="2"/>
    <s v="Difusió mesures Covid a Mollet i telèfons especials habilitats"/>
    <x v="2"/>
    <n v="2000"/>
    <s v="Informar a la ciutadania de les fases de la desescalada i informació d'interès en cada moment sobre l'evolució de la Covid-19 a la ciutat."/>
  </r>
  <r>
    <x v="2"/>
    <s v="Anunci a premsa"/>
    <x v="4"/>
    <n v="423.5"/>
    <s v="Informar a la ciutadania l'evolució de la Covid-19"/>
  </r>
  <r>
    <x v="3"/>
    <s v="Marquesines"/>
    <x v="0"/>
    <n v="468.27"/>
    <s v="Campanya Compra a Mollet, Tria Mollet, Estima Mollet per fomentar que els molletans i les molletanes comprin als comerços de la ciutat en un any que la Covid-19 i el confinament ha provocat grans pèrdues al sector comercial de la ciutat i que s'esté durant tot l'any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1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F3:BG7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x="0"/>
        <item h="1" x="4"/>
        <item h="1" x="1"/>
        <item x="2"/>
        <item h="1" x="3"/>
        <item h="1" m="1" x="14"/>
        <item h="1" m="1" x="7"/>
        <item h="1" m="1" x="12"/>
        <item h="1" m="1" x="6"/>
        <item h="1" m="1" x="5"/>
        <item h="1" m="1" x="11"/>
        <item h="1" m="1" x="9"/>
        <item h="1" m="1" x="15"/>
        <item h="1" m="1" x="8"/>
        <item m="1" x="13"/>
        <item h="1"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3"/>
    </i>
    <i>
      <x v="1"/>
    </i>
    <i>
      <x v="2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0">
      <pivotArea outline="0" collapsedLevelsAreSubtotals="1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TablaDinámica6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3">
  <location ref="AB3:AC7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x="0"/>
        <item h="1" x="4"/>
        <item h="1" x="1"/>
        <item h="1" x="2"/>
        <item h="1" x="3"/>
        <item m="1" x="14"/>
        <item h="1" m="1" x="7"/>
        <item h="1" m="1" x="12"/>
        <item h="1" m="1" x="6"/>
        <item h="1" m="1" x="5"/>
        <item h="1" m="1" x="11"/>
        <item h="1" m="1" x="9"/>
        <item m="1" x="15"/>
        <item h="1" m="1" x="8"/>
        <item h="1" m="1" x="13"/>
        <item h="1"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3"/>
    </i>
    <i>
      <x/>
    </i>
    <i>
      <x v="2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08">
      <pivotArea outline="0" collapsedLevelsAreSubtotals="1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0" type="button" dataOnly="0" labelOnly="1" outline="0" axis="axisRow" fieldPosition="0"/>
    </format>
    <format dxfId="10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0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field="0" type="button" dataOnly="0" labelOnly="1" outline="0" axis="axisRow" fieldPosition="0"/>
    </format>
    <format dxfId="9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9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TablaDinámica10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Z3:BA7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x="0"/>
        <item h="1" x="4"/>
        <item h="1" x="1"/>
        <item x="2"/>
        <item h="1" x="3"/>
        <item h="1" m="1" x="14"/>
        <item h="1" m="1" x="7"/>
        <item h="1" m="1" x="12"/>
        <item h="1" m="1" x="6"/>
        <item h="1" m="1" x="5"/>
        <item h="1" m="1" x="11"/>
        <item h="1" m="1" x="9"/>
        <item h="1" m="1" x="15"/>
        <item m="1" x="8"/>
        <item h="1" m="1" x="13"/>
        <item h="1"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3"/>
    </i>
    <i>
      <x v="1"/>
    </i>
    <i>
      <x v="2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0" type="button" dataOnly="0" labelOnly="1" outline="0" axis="axisRow" fieldPosition="0"/>
    </format>
    <format dxfId="11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field="0" type="button" dataOnly="0" labelOnly="1" outline="0" axis="axisRow" fieldPosition="0"/>
    </format>
    <format dxfId="11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0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TablaDinámica2" cacheId="3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H3:J8" firstHeaderRow="0" firstDataRow="1" firstDataCol="1"/>
  <pivotFields count="5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17">
        <item x="0"/>
        <item x="4"/>
        <item x="1"/>
        <item x="2"/>
        <item x="3"/>
        <item m="1" x="14"/>
        <item m="1" x="7"/>
        <item m="1" x="12"/>
        <item m="1" x="6"/>
        <item m="1" x="5"/>
        <item m="1" x="11"/>
        <item m="1" x="9"/>
        <item m="1" x="15"/>
        <item m="1" x="8"/>
        <item m="1" x="13"/>
        <item m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  <pivotField showAll="0"/>
  </pivotFields>
  <rowFields count="1">
    <field x="2"/>
  </rowFields>
  <rowItems count="5">
    <i>
      <x v="3"/>
    </i>
    <i>
      <x v="4"/>
    </i>
    <i>
      <x/>
    </i>
    <i>
      <x v="1"/>
    </i>
    <i>
      <x v="2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2" baseItem="3" numFmtId="9"/>
  </dataFields>
  <formats count="13">
    <format dxfId="132">
      <pivotArea outline="0" collapsedLevelsAreSubtotals="1" fieldPosition="0"/>
    </format>
    <format dxfId="131">
      <pivotArea outline="0" fieldPosition="0">
        <references count="1">
          <reference field="4294967294" count="1">
            <x v="1"/>
          </reference>
        </references>
      </pivotArea>
    </format>
    <format dxfId="13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field="2" type="button" dataOnly="0" labelOnly="1" outline="0" axis="axisRow" fieldPosition="0"/>
    </format>
    <format dxfId="126">
      <pivotArea dataOnly="0" labelOnly="1" fieldPosition="0">
        <references count="1">
          <reference field="2" count="0"/>
        </references>
      </pivotArea>
    </format>
    <format dxfId="1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4">
      <pivotArea type="all" dataOnly="0" outline="0" fieldPosition="0"/>
    </format>
    <format dxfId="123">
      <pivotArea outline="0" collapsedLevelsAreSubtotals="1" fieldPosition="0"/>
    </format>
    <format dxfId="122">
      <pivotArea field="2" type="button" dataOnly="0" labelOnly="1" outline="0" axis="axisRow" fieldPosition="0"/>
    </format>
    <format dxfId="121">
      <pivotArea dataOnly="0" labelOnly="1" fieldPosition="0">
        <references count="1">
          <reference field="2" count="0"/>
        </references>
      </pivotArea>
    </format>
    <format dxfId="1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TablaDinámica3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6">
  <location ref="P3:Q7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x="0"/>
        <item h="1" x="4"/>
        <item h="1" x="1"/>
        <item x="2"/>
        <item h="1" x="3"/>
        <item h="1" m="1" x="14"/>
        <item h="1" m="1" x="7"/>
        <item h="1" m="1" x="12"/>
        <item h="1" m="1" x="6"/>
        <item h="1" m="1" x="5"/>
        <item h="1" m="1" x="11"/>
        <item h="1" m="1" x="9"/>
        <item h="1" m="1" x="15"/>
        <item h="1" m="1" x="8"/>
        <item h="1" m="1" x="13"/>
        <item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3"/>
    </i>
    <i>
      <x v="1"/>
    </i>
    <i>
      <x v="2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43">
      <pivotArea outline="0" collapsedLevelsAreSubtotals="1" fieldPosition="0"/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field="0" type="button" dataOnly="0" labelOnly="1" outline="0" axis="axisRow" fieldPosition="0"/>
    </format>
    <format dxfId="13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field="0" type="button" dataOnly="0" labelOnly="1" outline="0" axis="axisRow" fieldPosition="0"/>
    </format>
    <format dxfId="13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33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9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2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L3:BM7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x="0"/>
        <item h="1" x="4"/>
        <item h="1" x="1"/>
        <item x="2"/>
        <item h="1" x="3"/>
        <item h="1" m="1" x="14"/>
        <item h="1" m="1" x="7"/>
        <item h="1" m="1" x="12"/>
        <item m="1" x="6"/>
        <item h="1" m="1" x="5"/>
        <item h="1" m="1" x="11"/>
        <item h="1" m="1" x="9"/>
        <item h="1" m="1" x="15"/>
        <item h="1" m="1" x="8"/>
        <item h="1" m="1" x="13"/>
        <item h="1"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3"/>
    </i>
    <i>
      <x v="1"/>
    </i>
    <i>
      <x v="2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1">
      <pivotArea outline="0" collapsedLevelsAreSubtotals="1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1" cacheId="3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 chartFormat="4">
  <location ref="A3:C7" firstHeaderRow="0" firstDataRow="1" firstDataCol="1"/>
  <pivotFields count="5">
    <pivotField axis="axisRow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</pivotFields>
  <rowFields count="1">
    <field x="0"/>
  </rowFields>
  <rowItems count="4">
    <i>
      <x v="3"/>
    </i>
    <i>
      <x v="1"/>
    </i>
    <i>
      <x v="2"/>
    </i>
    <i>
      <x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0" baseItem="3" numFmtId="9"/>
  </dataFields>
  <formats count="14">
    <format dxfId="35">
      <pivotArea outline="0" collapsedLevelsAreSubtotals="1" fieldPosition="0"/>
    </format>
    <format dxfId="34">
      <pivotArea outline="0" fieldPosition="0">
        <references count="1">
          <reference field="4294967294" count="1">
            <x v="1"/>
          </reference>
        </references>
      </pivotArea>
    </format>
    <format dxfId="3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0" type="button" dataOnly="0" labelOnly="1" outline="0" axis="axisRow" fieldPosition="0"/>
    </format>
    <format dxfId="29">
      <pivotArea dataOnly="0" labelOnly="1" fieldPosition="0">
        <references count="1">
          <reference field="0" count="0"/>
        </references>
      </pivotArea>
    </format>
    <format dxfId="28">
      <pivotArea dataOnly="0" labelOnly="1" grandRow="1" outline="0" fieldPosition="0"/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13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R3:BS7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x="0"/>
        <item h="1" x="4"/>
        <item h="1" x="1"/>
        <item x="2"/>
        <item h="1" x="3"/>
        <item m="1" x="14"/>
        <item h="1" m="1" x="7"/>
        <item h="1" m="1" x="12"/>
        <item h="1" m="1" x="6"/>
        <item h="1" m="1" x="5"/>
        <item h="1" m="1" x="11"/>
        <item h="1" m="1" x="9"/>
        <item h="1" m="1" x="15"/>
        <item h="1" m="1" x="8"/>
        <item h="1" m="1" x="13"/>
        <item h="1"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3"/>
    </i>
    <i>
      <x v="1"/>
    </i>
    <i>
      <x v="2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0" type="button" dataOnly="0" labelOnly="1" outline="0" axis="axisRow" fieldPosition="0"/>
    </format>
    <format dxfId="3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8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N3:AO5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x="0"/>
        <item h="1" x="4"/>
        <item x="1"/>
        <item h="1" x="2"/>
        <item h="1" x="3"/>
        <item h="1" m="1" x="14"/>
        <item h="1" m="1" x="7"/>
        <item h="1" m="1" x="12"/>
        <item h="1" m="1" x="6"/>
        <item m="1" x="5"/>
        <item h="1" m="1" x="11"/>
        <item h="1" m="1" x="9"/>
        <item h="1" m="1" x="15"/>
        <item h="1" m="1" x="8"/>
        <item h="1" m="1" x="13"/>
        <item h="1"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3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57">
      <pivotArea outline="0" collapsedLevelsAreSubtotals="1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4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4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26:A27" firstHeaderRow="1" firstDataRow="1" firstDataCol="0"/>
  <pivotFields count="5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</pivotFields>
  <rowItems count="1">
    <i/>
  </rowItems>
  <colItems count="1">
    <i/>
  </colItems>
  <dataFields count="1">
    <dataField name="Suma de Despesa" fld="3" baseField="0" baseItem="0" numFmtId="165"/>
  </dataFields>
  <formats count="7"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dataOnly="0" labelOnly="1" outline="0" axis="axisValues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9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T3:AU7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x="0"/>
        <item h="1" x="4"/>
        <item x="1"/>
        <item x="2"/>
        <item h="1" x="3"/>
        <item h="1" m="1" x="14"/>
        <item h="1" m="1" x="7"/>
        <item m="1" x="12"/>
        <item h="1" m="1" x="6"/>
        <item h="1" m="1" x="5"/>
        <item h="1" m="1" x="11"/>
        <item h="1" m="1" x="9"/>
        <item h="1" m="1" x="15"/>
        <item h="1" m="1" x="8"/>
        <item h="1" m="1" x="13"/>
        <item h="1"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3"/>
    </i>
    <i>
      <x v="1"/>
    </i>
    <i>
      <x v="2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75">
      <pivotArea outline="0" collapsedLevelsAreSubtotals="1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7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6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5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20">
  <location ref="V3:W6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x="0"/>
        <item h="1" x="4"/>
        <item h="1" x="1"/>
        <item h="1" x="2"/>
        <item x="3"/>
        <item h="1" m="1" x="14"/>
        <item h="1" m="1" x="7"/>
        <item h="1" m="1" x="12"/>
        <item h="1" m="1" x="6"/>
        <item h="1" m="1" x="5"/>
        <item m="1" x="11"/>
        <item h="1" m="1" x="9"/>
        <item h="1" m="1" x="15"/>
        <item h="1" m="1" x="8"/>
        <item h="1" m="1" x="13"/>
        <item h="1"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3"/>
    </i>
    <i>
      <x v="2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0" type="button" dataOnly="0" labelOnly="1" outline="0" axis="axisRow" fieldPosition="0"/>
    </format>
    <format dxfId="8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0" type="button" dataOnly="0" labelOnly="1" outline="0" axis="axisRow" fieldPosition="0"/>
    </format>
    <format dxfId="7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7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3">
  <location ref="AH3:AI5" firstHeaderRow="1" firstDataRow="1" firstDataCol="1" rowPageCount="1" colPageCount="1"/>
  <pivotFields count="5">
    <pivotField axis="axisRow" compact="0" outline="0" showAll="0" sortType="descending">
      <items count="14">
        <item x="3"/>
        <item x="2"/>
        <item x="1"/>
        <item x="0"/>
        <item m="1" x="10"/>
        <item m="1" x="5"/>
        <item m="1" x="7"/>
        <item m="1" x="11"/>
        <item m="1" x="4"/>
        <item m="1" x="9"/>
        <item m="1" x="8"/>
        <item m="1" x="1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x="0"/>
        <item x="4"/>
        <item h="1" x="1"/>
        <item h="1" x="2"/>
        <item h="1" x="3"/>
        <item h="1" m="1" x="14"/>
        <item m="1" x="7"/>
        <item h="1" m="1" x="12"/>
        <item h="1" m="1" x="6"/>
        <item h="1" m="1" x="5"/>
        <item h="1" m="1" x="11"/>
        <item m="1" x="9"/>
        <item h="1" m="1" x="15"/>
        <item h="1" m="1" x="8"/>
        <item h="1" m="1" x="13"/>
        <item h="1" m="1"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field="0" type="button" dataOnly="0" labelOnly="1" outline="0" axis="axisRow" fieldPosition="0"/>
    </format>
    <format dxfId="9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9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field="0" type="button" dataOnly="0" labelOnly="1" outline="0" axis="axisRow" fieldPosition="0"/>
    </format>
    <format dxfId="8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E14" totalsRowShown="0" headerRowDxfId="149">
  <autoFilter ref="A1:E14"/>
  <tableColumns count="5">
    <tableColumn id="1" name="Nom de la campanya" dataDxfId="148"/>
    <tableColumn id="4" name="Suport de difusió" dataDxfId="147"/>
    <tableColumn id="2" name="Mitjà" dataDxfId="146"/>
    <tableColumn id="3" name="Despesa" dataDxfId="145" dataCellStyle="Moneda"/>
    <tableColumn id="5" name="Explicació" dataDxfId="14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drawing" Target="../drawings/drawing2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>
      <selection activeCell="U33" sqref="U33"/>
    </sheetView>
  </sheetViews>
  <sheetFormatPr defaultColWidth="11.42578125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16" zoomScale="90" zoomScaleNormal="90" workbookViewId="0">
      <selection activeCell="B17" sqref="B17"/>
    </sheetView>
  </sheetViews>
  <sheetFormatPr defaultColWidth="11.42578125" defaultRowHeight="15" x14ac:dyDescent="0.25"/>
  <cols>
    <col min="1" max="1" width="31.42578125" bestFit="1" customWidth="1"/>
    <col min="2" max="2" width="51.85546875" bestFit="1" customWidth="1"/>
    <col min="3" max="3" width="14.42578125" bestFit="1" customWidth="1"/>
    <col min="4" max="4" width="15.140625" bestFit="1" customWidth="1"/>
    <col min="5" max="5" width="71" customWidth="1"/>
  </cols>
  <sheetData>
    <row r="1" spans="1:5" ht="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5.5" x14ac:dyDescent="0.25">
      <c r="A2" s="13" t="s">
        <v>5</v>
      </c>
      <c r="B2" s="14" t="s">
        <v>15</v>
      </c>
      <c r="C2" s="14" t="s">
        <v>16</v>
      </c>
      <c r="D2" s="15">
        <v>364.21</v>
      </c>
      <c r="E2" s="14" t="s">
        <v>13</v>
      </c>
    </row>
    <row r="3" spans="1:5" ht="25.5" x14ac:dyDescent="0.25">
      <c r="A3" s="13" t="s">
        <v>5</v>
      </c>
      <c r="B3" s="14" t="s">
        <v>17</v>
      </c>
      <c r="C3" s="14" t="s">
        <v>16</v>
      </c>
      <c r="D3" s="15">
        <v>312.18</v>
      </c>
      <c r="E3" s="14" t="s">
        <v>13</v>
      </c>
    </row>
    <row r="4" spans="1:5" ht="25.5" x14ac:dyDescent="0.25">
      <c r="A4" s="13" t="s">
        <v>5</v>
      </c>
      <c r="B4" s="13" t="s">
        <v>18</v>
      </c>
      <c r="C4" s="14" t="s">
        <v>12</v>
      </c>
      <c r="D4" s="15">
        <v>302.5</v>
      </c>
      <c r="E4" s="14" t="s">
        <v>13</v>
      </c>
    </row>
    <row r="5" spans="1:5" ht="25.5" x14ac:dyDescent="0.25">
      <c r="A5" s="13" t="s">
        <v>5</v>
      </c>
      <c r="B5" s="13" t="s">
        <v>19</v>
      </c>
      <c r="C5" s="14" t="s">
        <v>20</v>
      </c>
      <c r="D5" s="15">
        <v>5578.1</v>
      </c>
      <c r="E5" s="14" t="s">
        <v>10</v>
      </c>
    </row>
    <row r="6" spans="1:5" ht="25.5" x14ac:dyDescent="0.25">
      <c r="A6" s="13" t="s">
        <v>5</v>
      </c>
      <c r="B6" s="13" t="s">
        <v>19</v>
      </c>
      <c r="C6" s="14" t="s">
        <v>21</v>
      </c>
      <c r="D6" s="15">
        <v>1228.1500000000001</v>
      </c>
      <c r="E6" s="14" t="s">
        <v>10</v>
      </c>
    </row>
    <row r="7" spans="1:5" ht="51" x14ac:dyDescent="0.25">
      <c r="A7" s="13" t="s">
        <v>5</v>
      </c>
      <c r="B7" s="13" t="s">
        <v>22</v>
      </c>
      <c r="C7" s="14" t="s">
        <v>21</v>
      </c>
      <c r="D7" s="15">
        <v>1333.16</v>
      </c>
      <c r="E7" s="14" t="s">
        <v>23</v>
      </c>
    </row>
    <row r="8" spans="1:5" ht="51" x14ac:dyDescent="0.25">
      <c r="A8" s="13" t="s">
        <v>5</v>
      </c>
      <c r="B8" s="13" t="s">
        <v>24</v>
      </c>
      <c r="C8" s="13" t="s">
        <v>20</v>
      </c>
      <c r="D8" s="16">
        <v>5059.84</v>
      </c>
      <c r="E8" s="14" t="s">
        <v>25</v>
      </c>
    </row>
    <row r="9" spans="1:5" ht="51" x14ac:dyDescent="0.25">
      <c r="A9" s="13" t="s">
        <v>26</v>
      </c>
      <c r="B9" s="13" t="s">
        <v>27</v>
      </c>
      <c r="C9" s="14" t="s">
        <v>16</v>
      </c>
      <c r="D9" s="15">
        <v>416.24</v>
      </c>
      <c r="E9" s="14" t="s">
        <v>28</v>
      </c>
    </row>
    <row r="10" spans="1:5" ht="63.75" x14ac:dyDescent="0.25">
      <c r="A10" s="13" t="s">
        <v>26</v>
      </c>
      <c r="B10" s="13" t="s">
        <v>22</v>
      </c>
      <c r="C10" s="14" t="s">
        <v>21</v>
      </c>
      <c r="D10" s="15">
        <v>580.79999999999995</v>
      </c>
      <c r="E10" s="14" t="s">
        <v>29</v>
      </c>
    </row>
    <row r="11" spans="1:5" ht="63.75" x14ac:dyDescent="0.25">
      <c r="A11" s="13" t="s">
        <v>26</v>
      </c>
      <c r="B11" s="14" t="s">
        <v>22</v>
      </c>
      <c r="C11" s="17" t="s">
        <v>20</v>
      </c>
      <c r="D11" s="16">
        <v>922.02</v>
      </c>
      <c r="E11" s="14" t="s">
        <v>30</v>
      </c>
    </row>
    <row r="12" spans="1:5" ht="25.5" x14ac:dyDescent="0.25">
      <c r="A12" s="13" t="s">
        <v>31</v>
      </c>
      <c r="B12" s="13" t="s">
        <v>32</v>
      </c>
      <c r="C12" s="13" t="s">
        <v>20</v>
      </c>
      <c r="D12" s="16">
        <v>2000</v>
      </c>
      <c r="E12" s="14" t="s">
        <v>33</v>
      </c>
    </row>
    <row r="13" spans="1:5" x14ac:dyDescent="0.25">
      <c r="A13" s="13" t="s">
        <v>31</v>
      </c>
      <c r="B13" s="13" t="s">
        <v>34</v>
      </c>
      <c r="C13" s="14" t="s">
        <v>11</v>
      </c>
      <c r="D13" s="15">
        <v>423.5</v>
      </c>
      <c r="E13" s="14" t="s">
        <v>35</v>
      </c>
    </row>
    <row r="14" spans="1:5" ht="51" x14ac:dyDescent="0.25">
      <c r="A14" s="13" t="s">
        <v>36</v>
      </c>
      <c r="B14" s="13" t="s">
        <v>37</v>
      </c>
      <c r="C14" s="14" t="s">
        <v>16</v>
      </c>
      <c r="D14" s="15">
        <v>468.27</v>
      </c>
      <c r="E14" s="14" t="s">
        <v>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7"/>
  <sheetViews>
    <sheetView showGridLines="0" topLeftCell="AH1" zoomScaleNormal="100" workbookViewId="0">
      <selection activeCell="H25" sqref="H25"/>
    </sheetView>
  </sheetViews>
  <sheetFormatPr defaultColWidth="11.42578125" defaultRowHeight="14.25" x14ac:dyDescent="0.3"/>
  <cols>
    <col min="1" max="2" width="17.7109375" style="2" bestFit="1" customWidth="1"/>
    <col min="3" max="3" width="18.85546875" style="2" bestFit="1" customWidth="1"/>
    <col min="4" max="4" width="32.85546875" style="2" bestFit="1" customWidth="1"/>
    <col min="5" max="5" width="11.28515625" style="2" bestFit="1" customWidth="1"/>
    <col min="6" max="6" width="5.7109375" style="2" bestFit="1" customWidth="1"/>
    <col min="7" max="7" width="11.42578125" style="2"/>
    <col min="8" max="8" width="27" style="2" bestFit="1" customWidth="1"/>
    <col min="9" max="9" width="17.7109375" style="2" bestFit="1" customWidth="1"/>
    <col min="10" max="10" width="18.85546875" style="2" bestFit="1" customWidth="1"/>
    <col min="11" max="11" width="30" style="2" bestFit="1" customWidth="1"/>
    <col min="12" max="12" width="11.28515625" style="2" bestFit="1" customWidth="1"/>
    <col min="13" max="13" width="5.7109375" style="2" bestFit="1" customWidth="1"/>
    <col min="14" max="15" width="11.42578125" style="2"/>
    <col min="16" max="16" width="29.28515625" style="2" bestFit="1" customWidth="1"/>
    <col min="17" max="17" width="17.7109375" style="2" bestFit="1" customWidth="1"/>
    <col min="18" max="18" width="22.28515625" style="2" bestFit="1" customWidth="1"/>
    <col min="19" max="19" width="10.140625" style="2" bestFit="1" customWidth="1"/>
    <col min="20" max="20" width="7" style="2" bestFit="1" customWidth="1"/>
    <col min="21" max="21" width="5.7109375" style="2" bestFit="1" customWidth="1"/>
    <col min="22" max="22" width="29.28515625" style="2" bestFit="1" customWidth="1"/>
    <col min="23" max="23" width="17.7109375" style="2" bestFit="1" customWidth="1"/>
    <col min="24" max="24" width="22.28515625" style="2" bestFit="1" customWidth="1"/>
    <col min="25" max="25" width="10.140625" style="2" bestFit="1" customWidth="1"/>
    <col min="26" max="27" width="11.42578125" style="2"/>
    <col min="28" max="29" width="29.28515625" style="2" bestFit="1" customWidth="1"/>
    <col min="30" max="30" width="22.28515625" style="2" bestFit="1" customWidth="1"/>
    <col min="31" max="31" width="9" style="2" bestFit="1" customWidth="1"/>
    <col min="32" max="33" width="11.42578125" style="2"/>
    <col min="34" max="34" width="23" style="2" bestFit="1" customWidth="1"/>
    <col min="35" max="35" width="17.7109375" style="2" bestFit="1" customWidth="1"/>
    <col min="36" max="36" width="22.28515625" style="2" bestFit="1" customWidth="1"/>
    <col min="37" max="37" width="9" style="2" bestFit="1" customWidth="1"/>
    <col min="38" max="39" width="11.42578125" style="2"/>
    <col min="40" max="40" width="23" style="2" bestFit="1" customWidth="1"/>
    <col min="41" max="41" width="25.28515625" style="2" bestFit="1" customWidth="1"/>
    <col min="42" max="42" width="22.28515625" style="2" bestFit="1" customWidth="1"/>
    <col min="43" max="43" width="9" style="2" bestFit="1" customWidth="1"/>
    <col min="44" max="45" width="11.42578125" style="2"/>
    <col min="46" max="46" width="29.28515625" style="2" bestFit="1" customWidth="1"/>
    <col min="47" max="47" width="21" style="2" bestFit="1" customWidth="1"/>
    <col min="48" max="48" width="22.28515625" style="2" bestFit="1" customWidth="1"/>
    <col min="49" max="49" width="9" style="2" bestFit="1" customWidth="1"/>
    <col min="50" max="51" width="11.42578125" style="2"/>
    <col min="52" max="52" width="29.28515625" style="2" bestFit="1" customWidth="1"/>
    <col min="53" max="53" width="17.7109375" style="2" bestFit="1" customWidth="1"/>
    <col min="54" max="54" width="22.28515625" style="2" bestFit="1" customWidth="1"/>
    <col min="55" max="55" width="9" style="2" bestFit="1" customWidth="1"/>
    <col min="56" max="57" width="11.42578125" style="2"/>
    <col min="58" max="58" width="29.28515625" style="2" bestFit="1" customWidth="1"/>
    <col min="59" max="59" width="17.7109375" style="2" bestFit="1" customWidth="1"/>
    <col min="60" max="60" width="22.28515625" style="2" bestFit="1" customWidth="1"/>
    <col min="61" max="61" width="9" style="2" bestFit="1" customWidth="1"/>
    <col min="62" max="63" width="11.42578125" style="2"/>
    <col min="64" max="64" width="29.28515625" style="2" bestFit="1" customWidth="1"/>
    <col min="65" max="65" width="17.7109375" style="2" bestFit="1" customWidth="1"/>
    <col min="66" max="66" width="22.28515625" style="2" bestFit="1" customWidth="1"/>
    <col min="67" max="67" width="9" style="2" bestFit="1" customWidth="1"/>
    <col min="68" max="69" width="11.42578125" style="2"/>
    <col min="70" max="70" width="29.28515625" style="2" bestFit="1" customWidth="1"/>
    <col min="71" max="71" width="17.7109375" style="2" bestFit="1" customWidth="1"/>
    <col min="72" max="72" width="22.28515625" style="2" bestFit="1" customWidth="1"/>
    <col min="73" max="73" width="9" style="2" bestFit="1" customWidth="1"/>
    <col min="74" max="16384" width="11.42578125" style="2"/>
  </cols>
  <sheetData>
    <row r="1" spans="1:73" x14ac:dyDescent="0.3">
      <c r="P1" s="7" t="s">
        <v>2</v>
      </c>
      <c r="Q1" s="8" t="s">
        <v>20</v>
      </c>
      <c r="R1" s="2" t="str">
        <f>Q1</f>
        <v>Mollet a Mà</v>
      </c>
      <c r="S1" s="10">
        <f>GETPIVOTDATA("Despesa",$P$3)</f>
        <v>13559.960000000001</v>
      </c>
      <c r="V1" s="7" t="s">
        <v>2</v>
      </c>
      <c r="W1" s="8" t="s">
        <v>21</v>
      </c>
      <c r="X1" s="2" t="str">
        <f>W1</f>
        <v>Som Mollet</v>
      </c>
      <c r="Y1" s="10">
        <f>GETPIVOTDATA("Despesa",$V$3)</f>
        <v>3142.1100000000006</v>
      </c>
      <c r="AB1" s="7" t="s">
        <v>2</v>
      </c>
      <c r="AC1" s="8" t="s">
        <v>16</v>
      </c>
      <c r="AD1" s="2" t="str">
        <f>AC1</f>
        <v>Alpha publicitat exterior SL</v>
      </c>
      <c r="AE1" s="10">
        <f>GETPIVOTDATA("Despesa",$AB$3)</f>
        <v>1560.9</v>
      </c>
      <c r="AH1" s="7" t="s">
        <v>2</v>
      </c>
      <c r="AI1" s="8" t="s">
        <v>11</v>
      </c>
      <c r="AJ1" s="2" t="str">
        <f>AI1</f>
        <v>El 9 Nou</v>
      </c>
      <c r="AK1" s="10">
        <f>GETPIVOTDATA("Despesa",$AH$3)</f>
        <v>423.5</v>
      </c>
      <c r="AN1" s="7" t="s">
        <v>2</v>
      </c>
      <c r="AO1" s="8" t="s">
        <v>12</v>
      </c>
      <c r="AP1" s="2" t="str">
        <f>AO1</f>
        <v>Ergates Tecnologia, SL</v>
      </c>
      <c r="AQ1" s="10">
        <f>GETPIVOTDATA("Despesa",$AN$3)</f>
        <v>302.5</v>
      </c>
      <c r="AT1" s="7" t="s">
        <v>2</v>
      </c>
      <c r="AU1" s="8" t="s">
        <v>14</v>
      </c>
      <c r="AV1" s="2" t="str">
        <f>AU1</f>
        <v>(Varios elementos)</v>
      </c>
      <c r="AW1" s="10">
        <f>GETPIVOTDATA("Despesa",$AT$3)</f>
        <v>13862.460000000001</v>
      </c>
      <c r="AZ1" s="7" t="s">
        <v>2</v>
      </c>
      <c r="BA1" s="8" t="s">
        <v>20</v>
      </c>
      <c r="BB1" s="2" t="str">
        <f>BA1</f>
        <v>Mollet a Mà</v>
      </c>
      <c r="BC1" s="10">
        <f>GETPIVOTDATA("Despesa",$AZ$3)</f>
        <v>13559.960000000001</v>
      </c>
      <c r="BF1" s="7" t="s">
        <v>2</v>
      </c>
      <c r="BG1" s="8" t="s">
        <v>20</v>
      </c>
      <c r="BH1" s="2" t="str">
        <f>BG1</f>
        <v>Mollet a Mà</v>
      </c>
      <c r="BI1" s="10">
        <f>GETPIVOTDATA("Despesa",$BF$3)</f>
        <v>13559.960000000001</v>
      </c>
      <c r="BL1" s="7" t="s">
        <v>2</v>
      </c>
      <c r="BM1" s="8" t="s">
        <v>20</v>
      </c>
      <c r="BN1" s="2" t="str">
        <f>BM1</f>
        <v>Mollet a Mà</v>
      </c>
      <c r="BO1" s="10">
        <f>GETPIVOTDATA("Despesa",$BL$3)</f>
        <v>13559.960000000001</v>
      </c>
      <c r="BR1" s="7" t="s">
        <v>2</v>
      </c>
      <c r="BS1" s="8" t="s">
        <v>20</v>
      </c>
      <c r="BT1" s="2" t="str">
        <f>BS1</f>
        <v>Mollet a Mà</v>
      </c>
      <c r="BU1" s="10">
        <f>GETPIVOTDATA("Despesa",$BR$3)</f>
        <v>13559.960000000001</v>
      </c>
    </row>
    <row r="3" spans="1:73" ht="15.75" x14ac:dyDescent="0.3">
      <c r="A3" s="7" t="s">
        <v>6</v>
      </c>
      <c r="B3" s="8" t="s">
        <v>7</v>
      </c>
      <c r="C3" s="8" t="s">
        <v>8</v>
      </c>
      <c r="H3" s="7" t="s">
        <v>6</v>
      </c>
      <c r="I3" s="8" t="s">
        <v>7</v>
      </c>
      <c r="J3" s="8" t="s">
        <v>8</v>
      </c>
      <c r="P3" s="7" t="s">
        <v>0</v>
      </c>
      <c r="Q3" s="8" t="s">
        <v>7</v>
      </c>
      <c r="R3"/>
      <c r="T3" s="3"/>
      <c r="V3" s="7" t="s">
        <v>0</v>
      </c>
      <c r="W3" s="8" t="s">
        <v>7</v>
      </c>
      <c r="X3"/>
      <c r="AB3" s="7" t="s">
        <v>0</v>
      </c>
      <c r="AC3" s="8" t="s">
        <v>7</v>
      </c>
      <c r="AD3"/>
      <c r="AH3" s="7" t="s">
        <v>0</v>
      </c>
      <c r="AI3" s="8" t="s">
        <v>7</v>
      </c>
      <c r="AJ3"/>
      <c r="AN3" s="7" t="s">
        <v>0</v>
      </c>
      <c r="AO3" s="8" t="s">
        <v>7</v>
      </c>
      <c r="AP3"/>
      <c r="AT3" s="7" t="s">
        <v>0</v>
      </c>
      <c r="AU3" s="8" t="s">
        <v>7</v>
      </c>
      <c r="AV3"/>
      <c r="AZ3" s="7" t="s">
        <v>0</v>
      </c>
      <c r="BA3" s="8" t="s">
        <v>7</v>
      </c>
      <c r="BB3"/>
      <c r="BF3" s="7" t="s">
        <v>0</v>
      </c>
      <c r="BG3" s="8" t="s">
        <v>7</v>
      </c>
      <c r="BH3"/>
      <c r="BL3" s="7" t="s">
        <v>0</v>
      </c>
      <c r="BM3" s="8" t="s">
        <v>7</v>
      </c>
      <c r="BN3"/>
      <c r="BR3" s="7" t="s">
        <v>0</v>
      </c>
      <c r="BS3" s="8" t="s">
        <v>7</v>
      </c>
      <c r="BT3"/>
    </row>
    <row r="4" spans="1:73" x14ac:dyDescent="0.3">
      <c r="A4" s="11" t="s">
        <v>5</v>
      </c>
      <c r="B4" s="9">
        <v>14178.140000000001</v>
      </c>
      <c r="C4" s="12">
        <v>0.7466513454916196</v>
      </c>
      <c r="D4" s="2" t="str">
        <f>A4</f>
        <v>Promoció de la ciutat</v>
      </c>
      <c r="E4" s="3">
        <f>GETPIVOTDATA("Suma de Despesa",$A$3,"Nom de la campanya",A4)</f>
        <v>14178.140000000001</v>
      </c>
      <c r="F4" s="5">
        <f>GETPIVOTDATA("Suma de Despesa2",$A$3,"Nom de la campanya",A4)</f>
        <v>0.7466513454916196</v>
      </c>
      <c r="H4" s="11" t="s">
        <v>20</v>
      </c>
      <c r="I4" s="9">
        <v>13559.960000000001</v>
      </c>
      <c r="J4" s="12">
        <v>0.71409665716465931</v>
      </c>
      <c r="K4" s="2" t="str">
        <f>H4</f>
        <v>Mollet a Mà</v>
      </c>
      <c r="L4" s="3">
        <f>GETPIVOTDATA("Despesa",$H$3,"Mitjà",H4)</f>
        <v>13559.960000000001</v>
      </c>
      <c r="M4" s="5">
        <f>GETPIVOTDATA("Suma de Despesa2",$H$3,"Mitjà",H4)</f>
        <v>0.71409665716465931</v>
      </c>
      <c r="N4" s="5"/>
      <c r="P4" s="8" t="s">
        <v>5</v>
      </c>
      <c r="Q4" s="9">
        <v>10637.94</v>
      </c>
      <c r="S4" s="3"/>
      <c r="T4" s="4"/>
      <c r="V4" s="8" t="s">
        <v>5</v>
      </c>
      <c r="W4" s="9">
        <v>2561.3100000000004</v>
      </c>
      <c r="Y4" s="3"/>
      <c r="AB4" s="8" t="s">
        <v>5</v>
      </c>
      <c r="AC4" s="9">
        <v>676.39</v>
      </c>
      <c r="AE4" s="3"/>
      <c r="AH4" s="8" t="s">
        <v>31</v>
      </c>
      <c r="AI4" s="9">
        <v>423.5</v>
      </c>
      <c r="AK4" s="3"/>
      <c r="AN4" s="8" t="s">
        <v>5</v>
      </c>
      <c r="AO4" s="9">
        <v>302.5</v>
      </c>
      <c r="AQ4" s="3"/>
      <c r="AT4" s="8" t="s">
        <v>5</v>
      </c>
      <c r="AU4" s="9">
        <v>10940.44</v>
      </c>
      <c r="AW4" s="3"/>
      <c r="AZ4" s="8" t="s">
        <v>5</v>
      </c>
      <c r="BA4" s="9">
        <v>10637.94</v>
      </c>
      <c r="BB4" s="2" t="str">
        <f>AZ4</f>
        <v>Promoció de la ciutat</v>
      </c>
      <c r="BC4" s="3">
        <f>GETPIVOTDATA("Suma de Despesa",$AZ$3,"Nom de la campanya",BB4)</f>
        <v>10637.94</v>
      </c>
      <c r="BF4" s="8" t="s">
        <v>5</v>
      </c>
      <c r="BG4" s="9">
        <v>10637.94</v>
      </c>
      <c r="BH4" s="2" t="str">
        <f>BF4</f>
        <v>Promoció de la ciutat</v>
      </c>
      <c r="BI4" s="3">
        <f>GETPIVOTDATA("Suma de Despesa",$BF$3,"Nom de la campanya",BH4)</f>
        <v>10637.94</v>
      </c>
      <c r="BL4" s="8" t="s">
        <v>5</v>
      </c>
      <c r="BM4" s="9">
        <v>10637.94</v>
      </c>
      <c r="BN4" s="2" t="str">
        <f>BL4</f>
        <v>Promoció de la ciutat</v>
      </c>
      <c r="BO4" s="3">
        <f>GETPIVOTDATA("Suma de Despesa",$BL$3,"Nom de la campanya",BN4)</f>
        <v>10637.94</v>
      </c>
      <c r="BR4" s="8" t="s">
        <v>5</v>
      </c>
      <c r="BS4" s="9">
        <v>10637.94</v>
      </c>
      <c r="BT4" s="2" t="str">
        <f>BR4</f>
        <v>Promoció de la ciutat</v>
      </c>
      <c r="BU4" s="3">
        <f>GETPIVOTDATA("Suma de Despesa",$BR$3,"Nom de la campanya",BT4)</f>
        <v>10637.94</v>
      </c>
    </row>
    <row r="5" spans="1:73" x14ac:dyDescent="0.3">
      <c r="A5" s="11" t="s">
        <v>31</v>
      </c>
      <c r="B5" s="9">
        <v>2423.5</v>
      </c>
      <c r="C5" s="12">
        <v>0.12762672224981134</v>
      </c>
      <c r="D5" s="2" t="str">
        <f t="shared" ref="D5:D7" si="0">A5</f>
        <v>Informació Coronavirus</v>
      </c>
      <c r="E5" s="3">
        <f t="shared" ref="E5:E7" si="1">GETPIVOTDATA("Suma de Despesa",$A$3,"Nom de la campanya",A5)</f>
        <v>2423.5</v>
      </c>
      <c r="F5" s="5">
        <f t="shared" ref="F5:F7" si="2">GETPIVOTDATA("Suma de Despesa2",$A$3,"Nom de la campanya",A5)</f>
        <v>0.12762672224981134</v>
      </c>
      <c r="H5" s="11" t="s">
        <v>21</v>
      </c>
      <c r="I5" s="9">
        <v>3142.1100000000006</v>
      </c>
      <c r="J5" s="12">
        <v>0.165470270372748</v>
      </c>
      <c r="K5" s="2" t="str">
        <f t="shared" ref="K5:K8" si="3">H5</f>
        <v>Som Mollet</v>
      </c>
      <c r="L5" s="3">
        <f t="shared" ref="L5:L8" si="4">GETPIVOTDATA("Despesa",$H$3,"Mitjà",H5)</f>
        <v>3142.1100000000006</v>
      </c>
      <c r="M5" s="5">
        <f t="shared" ref="M5:M8" si="5">GETPIVOTDATA("Suma de Despesa2",$H$3,"Mitjà",H5)</f>
        <v>0.165470270372748</v>
      </c>
      <c r="N5" s="5"/>
      <c r="P5" s="8" t="s">
        <v>31</v>
      </c>
      <c r="Q5" s="9">
        <v>2000</v>
      </c>
      <c r="S5" s="3"/>
      <c r="T5" s="4"/>
      <c r="V5" s="8" t="s">
        <v>26</v>
      </c>
      <c r="W5" s="9">
        <v>580.79999999999995</v>
      </c>
      <c r="Y5" s="3"/>
      <c r="AB5" s="8" t="s">
        <v>36</v>
      </c>
      <c r="AC5" s="9">
        <v>468.27</v>
      </c>
      <c r="AE5" s="3"/>
      <c r="AH5" s="8" t="s">
        <v>9</v>
      </c>
      <c r="AI5" s="9">
        <v>423.5</v>
      </c>
      <c r="AK5" s="3"/>
      <c r="AN5" s="8" t="s">
        <v>9</v>
      </c>
      <c r="AO5" s="9">
        <v>302.5</v>
      </c>
      <c r="AQ5" s="3"/>
      <c r="AT5" s="8" t="s">
        <v>31</v>
      </c>
      <c r="AU5" s="9">
        <v>2000</v>
      </c>
      <c r="AW5" s="3"/>
      <c r="AZ5" s="8" t="s">
        <v>31</v>
      </c>
      <c r="BA5" s="9">
        <v>2000</v>
      </c>
      <c r="BC5" s="3"/>
      <c r="BF5" s="8" t="s">
        <v>31</v>
      </c>
      <c r="BG5" s="9">
        <v>2000</v>
      </c>
      <c r="BH5" s="2" t="str">
        <f t="shared" ref="BH5" si="6">BF5</f>
        <v>Informació Coronavirus</v>
      </c>
      <c r="BI5" s="3">
        <f>GETPIVOTDATA("Suma de Despesa",$BF$3,"Nom de la campanya",BH5)</f>
        <v>2000</v>
      </c>
      <c r="BL5" s="8" t="s">
        <v>31</v>
      </c>
      <c r="BM5" s="9">
        <v>2000</v>
      </c>
      <c r="BN5" s="2" t="str">
        <f t="shared" ref="BN5" si="7">BL5</f>
        <v>Informació Coronavirus</v>
      </c>
      <c r="BO5" s="3">
        <f>GETPIVOTDATA("Suma de Despesa",$BL$3,"Nom de la campanya",BN5)</f>
        <v>2000</v>
      </c>
      <c r="BR5" s="8" t="s">
        <v>31</v>
      </c>
      <c r="BS5" s="9">
        <v>2000</v>
      </c>
      <c r="BT5" s="2" t="str">
        <f t="shared" ref="BT5" si="8">BR5</f>
        <v>Informació Coronavirus</v>
      </c>
      <c r="BU5" s="3">
        <f>GETPIVOTDATA("Suma de Despesa",$BR$3,"Nom de la campanya",BT5)</f>
        <v>2000</v>
      </c>
    </row>
    <row r="6" spans="1:73" ht="15.75" x14ac:dyDescent="0.3">
      <c r="A6" s="11" t="s">
        <v>26</v>
      </c>
      <c r="B6" s="9">
        <v>1919.06</v>
      </c>
      <c r="C6" s="12">
        <v>0.10106182694480005</v>
      </c>
      <c r="D6" s="2" t="str">
        <f t="shared" si="0"/>
        <v>Nova ordenança de circulació</v>
      </c>
      <c r="E6" s="3">
        <f t="shared" si="1"/>
        <v>1919.06</v>
      </c>
      <c r="F6" s="5">
        <f t="shared" si="2"/>
        <v>0.10106182694480005</v>
      </c>
      <c r="H6" s="11" t="s">
        <v>16</v>
      </c>
      <c r="I6" s="9">
        <v>1560.9</v>
      </c>
      <c r="J6" s="12">
        <v>8.2200351045896639E-2</v>
      </c>
      <c r="K6" s="2" t="str">
        <f t="shared" si="3"/>
        <v>Alpha publicitat exterior SL</v>
      </c>
      <c r="L6" s="3">
        <f t="shared" si="4"/>
        <v>1560.9</v>
      </c>
      <c r="M6" s="5">
        <f t="shared" si="5"/>
        <v>8.2200351045896639E-2</v>
      </c>
      <c r="N6" s="5"/>
      <c r="P6" s="8" t="s">
        <v>26</v>
      </c>
      <c r="Q6" s="9">
        <v>922.02</v>
      </c>
      <c r="S6" s="3"/>
      <c r="T6" s="4"/>
      <c r="V6" s="8" t="s">
        <v>9</v>
      </c>
      <c r="W6" s="9">
        <v>3142.1100000000006</v>
      </c>
      <c r="Y6" s="3"/>
      <c r="AB6" s="8" t="s">
        <v>26</v>
      </c>
      <c r="AC6" s="9">
        <v>416.24</v>
      </c>
      <c r="AE6" s="3"/>
      <c r="AH6"/>
      <c r="AI6"/>
      <c r="AK6" s="3"/>
      <c r="AN6"/>
      <c r="AO6"/>
      <c r="AQ6" s="3"/>
      <c r="AT6" s="8" t="s">
        <v>26</v>
      </c>
      <c r="AU6" s="9">
        <v>922.02</v>
      </c>
      <c r="AW6" s="3"/>
      <c r="AZ6" s="8" t="s">
        <v>26</v>
      </c>
      <c r="BA6" s="9">
        <v>922.02</v>
      </c>
      <c r="BC6" s="3"/>
      <c r="BF6" s="8" t="s">
        <v>26</v>
      </c>
      <c r="BG6" s="9">
        <v>922.02</v>
      </c>
      <c r="BI6" s="3"/>
      <c r="BL6" s="8" t="s">
        <v>26</v>
      </c>
      <c r="BM6" s="9">
        <v>922.02</v>
      </c>
      <c r="BO6" s="3"/>
      <c r="BR6" s="8" t="s">
        <v>26</v>
      </c>
      <c r="BS6" s="9">
        <v>922.02</v>
      </c>
      <c r="BU6" s="3"/>
    </row>
    <row r="7" spans="1:73" ht="15.75" x14ac:dyDescent="0.3">
      <c r="A7" s="11" t="s">
        <v>36</v>
      </c>
      <c r="B7" s="9">
        <v>468.27</v>
      </c>
      <c r="C7" s="12">
        <v>2.4660105313768992E-2</v>
      </c>
      <c r="D7" s="2" t="str">
        <f t="shared" si="0"/>
        <v>Compra a Mollet</v>
      </c>
      <c r="E7" s="3">
        <f t="shared" si="1"/>
        <v>468.27</v>
      </c>
      <c r="F7" s="5">
        <f t="shared" si="2"/>
        <v>2.4660105313768992E-2</v>
      </c>
      <c r="H7" s="11" t="s">
        <v>11</v>
      </c>
      <c r="I7" s="9">
        <v>423.5</v>
      </c>
      <c r="J7" s="12">
        <v>2.2302420826406065E-2</v>
      </c>
      <c r="K7" s="2" t="str">
        <f t="shared" si="3"/>
        <v>El 9 Nou</v>
      </c>
      <c r="L7" s="3">
        <f t="shared" si="4"/>
        <v>423.5</v>
      </c>
      <c r="M7" s="5">
        <f t="shared" si="5"/>
        <v>2.2302420826406065E-2</v>
      </c>
      <c r="N7" s="5"/>
      <c r="P7" s="8" t="s">
        <v>9</v>
      </c>
      <c r="Q7" s="9">
        <v>13559.960000000001</v>
      </c>
      <c r="R7"/>
      <c r="V7"/>
      <c r="W7"/>
      <c r="Y7" s="3"/>
      <c r="AB7" s="8" t="s">
        <v>9</v>
      </c>
      <c r="AC7" s="9">
        <v>1560.9</v>
      </c>
      <c r="AH7"/>
      <c r="AI7"/>
      <c r="AN7"/>
      <c r="AO7"/>
      <c r="AT7" s="8" t="s">
        <v>9</v>
      </c>
      <c r="AU7" s="9">
        <v>13862.460000000001</v>
      </c>
      <c r="AW7" s="3"/>
      <c r="AZ7" s="8" t="s">
        <v>9</v>
      </c>
      <c r="BA7" s="9">
        <v>13559.960000000001</v>
      </c>
      <c r="BF7" s="8" t="s">
        <v>9</v>
      </c>
      <c r="BG7" s="9">
        <v>13559.960000000001</v>
      </c>
      <c r="BL7" s="8" t="s">
        <v>9</v>
      </c>
      <c r="BM7" s="9">
        <v>13559.960000000001</v>
      </c>
      <c r="BR7" s="8" t="s">
        <v>9</v>
      </c>
      <c r="BS7" s="9">
        <v>13559.960000000001</v>
      </c>
    </row>
    <row r="8" spans="1:73" ht="15.75" x14ac:dyDescent="0.3">
      <c r="A8"/>
      <c r="B8"/>
      <c r="C8"/>
      <c r="E8" s="3"/>
      <c r="F8" s="5"/>
      <c r="H8" s="11" t="s">
        <v>12</v>
      </c>
      <c r="I8" s="9">
        <v>302.5</v>
      </c>
      <c r="J8" s="12">
        <v>1.5930300590290047E-2</v>
      </c>
      <c r="K8" s="2" t="str">
        <f t="shared" si="3"/>
        <v>Ergates Tecnologia, SL</v>
      </c>
      <c r="L8" s="3">
        <f t="shared" si="4"/>
        <v>302.5</v>
      </c>
      <c r="M8" s="5">
        <f t="shared" si="5"/>
        <v>1.5930300590290047E-2</v>
      </c>
      <c r="N8" s="5"/>
      <c r="P8"/>
      <c r="Q8"/>
      <c r="R8"/>
      <c r="V8"/>
      <c r="W8"/>
      <c r="Y8" s="3"/>
      <c r="AT8"/>
      <c r="AU8"/>
    </row>
    <row r="9" spans="1:73" ht="15.75" x14ac:dyDescent="0.3">
      <c r="A9"/>
      <c r="B9"/>
      <c r="C9"/>
      <c r="H9"/>
      <c r="I9"/>
      <c r="J9"/>
      <c r="L9" s="3"/>
      <c r="M9" s="5"/>
      <c r="P9"/>
      <c r="Q9"/>
      <c r="R9"/>
      <c r="V9"/>
      <c r="W9"/>
    </row>
    <row r="10" spans="1:73" ht="15.75" x14ac:dyDescent="0.3">
      <c r="A10"/>
      <c r="B10"/>
      <c r="C10"/>
      <c r="H10"/>
      <c r="I10"/>
      <c r="J10"/>
      <c r="L10" s="3"/>
      <c r="M10" s="5"/>
      <c r="P10"/>
      <c r="Q10"/>
      <c r="R10"/>
    </row>
    <row r="11" spans="1:73" ht="15.75" x14ac:dyDescent="0.3">
      <c r="H11"/>
      <c r="I11"/>
      <c r="J11"/>
      <c r="L11" s="3"/>
      <c r="M11" s="5"/>
    </row>
    <row r="12" spans="1:73" ht="15.75" x14ac:dyDescent="0.3">
      <c r="H12"/>
      <c r="I12"/>
      <c r="J12"/>
      <c r="L12" s="3"/>
      <c r="M12" s="5"/>
    </row>
    <row r="13" spans="1:73" ht="15.75" x14ac:dyDescent="0.3">
      <c r="H13"/>
      <c r="I13"/>
      <c r="J13"/>
      <c r="L13" s="3"/>
      <c r="M13" s="5"/>
    </row>
    <row r="26" spans="1:2" x14ac:dyDescent="0.3">
      <c r="A26" s="8" t="s">
        <v>7</v>
      </c>
    </row>
    <row r="27" spans="1:2" x14ac:dyDescent="0.3">
      <c r="A27" s="9">
        <v>18988.97</v>
      </c>
      <c r="B27" s="3">
        <f>GETPIVOTDATA("Despesa",$A$26)</f>
        <v>18988.97</v>
      </c>
    </row>
  </sheetData>
  <pageMargins left="0.7" right="0.7" top="0.75" bottom="0.75" header="0.3" footer="0.3"/>
  <pageSetup paperSize="9" orientation="portrait" verticalDpi="0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Resum Despesa 2020</vt:lpstr>
      <vt:lpstr>BD</vt:lpstr>
      <vt:lpstr>tablas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Moyano, Marcos</dc:creator>
  <cp:lastModifiedBy>Del Pozo González, Patricia</cp:lastModifiedBy>
  <dcterms:created xsi:type="dcterms:W3CDTF">2022-10-24T13:41:28Z</dcterms:created>
  <dcterms:modified xsi:type="dcterms:W3CDTF">2023-01-13T12:57:09Z</dcterms:modified>
</cp:coreProperties>
</file>